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c5812b2971534ba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285" windowWidth="15480" windowHeight="9675" tabRatio="682" firstSheet="4" activeTab="5"/>
  </bookViews>
  <sheets>
    <sheet name="T.Bia" sheetId="4" r:id="rId1"/>
    <sheet name="CK - BẢNG TÌNH HÌNH TÀI CHÍNH" sheetId="8" r:id="rId2"/>
    <sheet name="CK - BÁO CÁO THU NHẬP TOÀN DIỆN" sheetId="7" r:id="rId3"/>
    <sheet name="CK - BÁO CÁO LƯU CHUYỂN TIỀN TỆ" sheetId="13" r:id="rId4"/>
    <sheet name="CK - BÁO CÁO LCTT HOẠT ĐỘNG MG" sheetId="12" r:id="rId5"/>
    <sheet name="BCTHBDVCSHR_06504" sheetId="6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44525"/>
</workbook>
</file>

<file path=xl/calcChain.xml><?xml version="1.0" encoding="utf-8"?>
<calcChain xmlns="http://schemas.openxmlformats.org/spreadsheetml/2006/main">
  <c r="D86" i="13" l="1"/>
  <c r="D70" i="13"/>
  <c r="D66" i="13"/>
  <c r="E63" i="13"/>
  <c r="D63" i="13"/>
  <c r="E62" i="13"/>
  <c r="D62" i="13"/>
  <c r="E61" i="13"/>
  <c r="D61" i="13"/>
  <c r="E60" i="13"/>
  <c r="D60" i="13"/>
  <c r="E56" i="13"/>
  <c r="D56" i="13"/>
  <c r="E17" i="13"/>
  <c r="D17" i="13"/>
  <c r="D16" i="13"/>
  <c r="E13" i="13"/>
  <c r="E12" i="13"/>
  <c r="D12" i="13"/>
  <c r="E10" i="13"/>
  <c r="E85" i="13" s="1"/>
  <c r="E92" i="13" s="1"/>
  <c r="E91" i="13" s="1"/>
  <c r="D10" i="13"/>
  <c r="D85" i="13" s="1"/>
  <c r="D92" i="13" s="1"/>
  <c r="D118" i="13" l="1"/>
  <c r="D91" i="13"/>
  <c r="D37" i="12" l="1"/>
  <c r="D35" i="12" s="1"/>
  <c r="E20" i="12"/>
  <c r="D20" i="12"/>
  <c r="E15" i="12"/>
  <c r="D15" i="12"/>
  <c r="D14" i="12"/>
  <c r="E11" i="12"/>
  <c r="E37" i="12" s="1"/>
  <c r="E35" i="12" s="1"/>
  <c r="D11" i="12"/>
  <c r="D10" i="12"/>
</calcChain>
</file>

<file path=xl/sharedStrings.xml><?xml version="1.0" encoding="utf-8"?>
<sst xmlns="http://schemas.openxmlformats.org/spreadsheetml/2006/main" count="925" uniqueCount="753">
  <si>
    <t>II. Tài sản cố định</t>
  </si>
  <si>
    <t>III. Bất động sản đầu tư</t>
  </si>
  <si>
    <t>V. Tài sản dài hạn khác</t>
  </si>
  <si>
    <t>I. Vốn chủ sở hữu</t>
  </si>
  <si>
    <t>1. Tài sản cố định thuê ngoài</t>
  </si>
  <si>
    <t>4. Nợ khó đòi đã xử lý</t>
  </si>
  <si>
    <t>1. Tài sản cố định hữu hình</t>
  </si>
  <si>
    <t>2. Tài sản cố định thuê tài chính</t>
  </si>
  <si>
    <t>3. Tài sản cố định vô hình</t>
  </si>
  <si>
    <t>- Nguyên giá</t>
  </si>
  <si>
    <t>1. Vốn đầu tư của chủ sở hữu</t>
  </si>
  <si>
    <t>Mã số</t>
  </si>
  <si>
    <t>100</t>
  </si>
  <si>
    <t>200</t>
  </si>
  <si>
    <t>300</t>
  </si>
  <si>
    <t>400</t>
  </si>
  <si>
    <t>Thuyết minh</t>
  </si>
  <si>
    <t>01</t>
  </si>
  <si>
    <t>01.1</t>
  </si>
  <si>
    <t>01.2</t>
  </si>
  <si>
    <t>01.3</t>
  </si>
  <si>
    <t>02</t>
  </si>
  <si>
    <t>10</t>
  </si>
  <si>
    <t>11</t>
  </si>
  <si>
    <t>20</t>
  </si>
  <si>
    <t>25</t>
  </si>
  <si>
    <t>30</t>
  </si>
  <si>
    <t>31</t>
  </si>
  <si>
    <t>32</t>
  </si>
  <si>
    <t>40</t>
  </si>
  <si>
    <t>50</t>
  </si>
  <si>
    <t>51</t>
  </si>
  <si>
    <t>52</t>
  </si>
  <si>
    <t>60</t>
  </si>
  <si>
    <t>70</t>
  </si>
  <si>
    <t>I. Lưu chuyển tiền từ hoạt động kinh doanh</t>
  </si>
  <si>
    <t>05</t>
  </si>
  <si>
    <t>06</t>
  </si>
  <si>
    <t>07</t>
  </si>
  <si>
    <t>08</t>
  </si>
  <si>
    <t>09</t>
  </si>
  <si>
    <t>12</t>
  </si>
  <si>
    <t>13</t>
  </si>
  <si>
    <t>14</t>
  </si>
  <si>
    <t>15</t>
  </si>
  <si>
    <t>Lưu chuyển tiền thuần từ hoạt động kinh doanh</t>
  </si>
  <si>
    <t>II. Lưu chuyển tiền từ hoạt động đầu tư</t>
  </si>
  <si>
    <t>21</t>
  </si>
  <si>
    <t>22</t>
  </si>
  <si>
    <t>23</t>
  </si>
  <si>
    <t>24</t>
  </si>
  <si>
    <t>26</t>
  </si>
  <si>
    <t>27</t>
  </si>
  <si>
    <t>Lưu chuyển tiền thuần từ hoạt động đầu tư</t>
  </si>
  <si>
    <t>III. Lưu chuyển tiền từ hoạt động tài chính</t>
  </si>
  <si>
    <t>33</t>
  </si>
  <si>
    <t>34</t>
  </si>
  <si>
    <t>35</t>
  </si>
  <si>
    <t>6. Cổ tức, lợi nhuận đã trả cho chủ sở hữu</t>
  </si>
  <si>
    <t>36</t>
  </si>
  <si>
    <t>Lưu chuyển tiền thuần từ hoạt động tài chính</t>
  </si>
  <si>
    <t>Ảnh hưởng của thay đổi tỷ giá hối đoái quy đổi ngoại tệ</t>
  </si>
  <si>
    <t>61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</si>
  <si>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</si>
  <si>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</si>
  <si>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</si>
  <si>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</si>
  <si>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</si>
  <si>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</si>
  <si>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Người lập biểu</t>
  </si>
  <si>
    <t>Kế toán trưởng</t>
  </si>
  <si>
    <t>Giám đốc</t>
  </si>
  <si>
    <t>(Ký, họ tên)</t>
  </si>
  <si>
    <t>(Ký, họ tên, đóng dấu)</t>
  </si>
  <si>
    <t>Không xóa cột trên sheet</t>
  </si>
  <si>
    <t>5. Tài sản ngắn hạn khác</t>
  </si>
  <si>
    <t>TÀI SẢN</t>
  </si>
  <si>
    <t>BÁO CÁO TÀI CHÍNH QUÝ CÔNG TY CHỨNG KHOÁN</t>
  </si>
  <si>
    <t>Báo cáo lưu chuyển tiền tệ  (gián tiếp)</t>
  </si>
  <si>
    <t>03</t>
  </si>
  <si>
    <t>04</t>
  </si>
  <si>
    <t>Quý hiện tại</t>
  </si>
  <si>
    <t>Quý cùng kỳ năm trước</t>
  </si>
  <si>
    <t>b. Chênh lệch tăng đánh giá lại các TSTC thông qua lãi/lỗ</t>
  </si>
  <si>
    <t>c. Cổ tức, tiền lãi phát sinh từ tài sản tài chính PVTPL</t>
  </si>
  <si>
    <t>a. Lỗ bán các tài sản tài chính</t>
  </si>
  <si>
    <t>21.1</t>
  </si>
  <si>
    <t>b. Chênh lệch giảm đánh giá lại các TSTC thông qua lãi/lỗ</t>
  </si>
  <si>
    <t>21.2</t>
  </si>
  <si>
    <t>c. Chi phí giao dịch mua các tài sản tài chính FVTPL</t>
  </si>
  <si>
    <t>21.3</t>
  </si>
  <si>
    <t>28</t>
  </si>
  <si>
    <t>29</t>
  </si>
  <si>
    <t>Trong đó: Chi phí sửa lỗi giao dịch chứng khoán, lỗi khác</t>
  </si>
  <si>
    <t>41</t>
  </si>
  <si>
    <t>42</t>
  </si>
  <si>
    <t>43</t>
  </si>
  <si>
    <t>44</t>
  </si>
  <si>
    <t>III. DOANH THU HOẠT ĐỘNG TÀI CHÍNH</t>
  </si>
  <si>
    <t>53</t>
  </si>
  <si>
    <t>54</t>
  </si>
  <si>
    <t>VI. CHI PHÍ QUẢN LÝ CÔNG TY CHỨNG KHOÁN</t>
  </si>
  <si>
    <t>62</t>
  </si>
  <si>
    <t>71</t>
  </si>
  <si>
    <t>72</t>
  </si>
  <si>
    <t>80</t>
  </si>
  <si>
    <t>90</t>
  </si>
  <si>
    <t>91</t>
  </si>
  <si>
    <t>92</t>
  </si>
  <si>
    <t>X. CHI PHÍ THUẾ TNDN</t>
  </si>
  <si>
    <t>100.1</t>
  </si>
  <si>
    <t>100.2</t>
  </si>
  <si>
    <t>201</t>
  </si>
  <si>
    <t>202</t>
  </si>
  <si>
    <t>XII. THU NHẬP (LỖ) TOÀN DIỆN KHÁC SAU THUẾ TNDN</t>
  </si>
  <si>
    <t>301</t>
  </si>
  <si>
    <t>302</t>
  </si>
  <si>
    <t>303</t>
  </si>
  <si>
    <t>304</t>
  </si>
  <si>
    <t>305</t>
  </si>
  <si>
    <t>306</t>
  </si>
  <si>
    <t>307</t>
  </si>
  <si>
    <t>308</t>
  </si>
  <si>
    <t>Tổng thu nhập toàn diện</t>
  </si>
  <si>
    <t>Thu nhập toàn diện phân bổ cho chủ sở hữu</t>
  </si>
  <si>
    <t>401</t>
  </si>
  <si>
    <t>Thu nhập toàn diện phân bổ cho đối tượng khác (nếu có)</t>
  </si>
  <si>
    <t>402</t>
  </si>
  <si>
    <t>500</t>
  </si>
  <si>
    <t>501</t>
  </si>
  <si>
    <t>502</t>
  </si>
  <si>
    <t>2. Các tài sản tài chính ghi nhận thông qua lãi lỗ (FVTPL)</t>
  </si>
  <si>
    <t>4. Các khoản cho vay</t>
  </si>
  <si>
    <t>5. Các tài sản tài chính sẵn sàng để bán (AFS)</t>
  </si>
  <si>
    <t>6. Dự phòng suy giảm giá trị các tài sản tài chính và tài sản thế chấp</t>
  </si>
  <si>
    <t>7. Các khoản phải thu</t>
  </si>
  <si>
    <t>8. Thuế giá trị gia tăng được khấu trừ</t>
  </si>
  <si>
    <t>13. Dự phòng suy giảm giá trị các khoản phải thu (*)</t>
  </si>
  <si>
    <t>1. Tạm ứng</t>
  </si>
  <si>
    <t>4. Cầm cố, thế chấp, ký quỹ, ký cược ngắn hạn</t>
  </si>
  <si>
    <t>1. Các khoản phải thu dài hạn</t>
  </si>
  <si>
    <t>2. Các khoản đầu tư</t>
  </si>
  <si>
    <t>- Đánh giá TSCĐHH theo giá trị hợp lý</t>
  </si>
  <si>
    <t>- Đánh giá TSCĐTTC theo giá trị hợp lý</t>
  </si>
  <si>
    <t>- Đánh giá BĐSĐT theo giá trị hợp lý</t>
  </si>
  <si>
    <t>1. Cầm cố, thế chấp, ký quỹ, ký cược dài hạn</t>
  </si>
  <si>
    <t>2. Chi phí trả trước dài hạn</t>
  </si>
  <si>
    <t>5. Tài sản dài hạn khác</t>
  </si>
  <si>
    <t>VI. Dự phòng suy giảm giá trị tài sản dài hạn</t>
  </si>
  <si>
    <t>I. Nợ phải trả ngắn hạn</t>
  </si>
  <si>
    <t>1. Vay và nợ thuê tài sản tài chính ngắn hạn</t>
  </si>
  <si>
    <t>2. Vay tài sản tài chính ngắn hạn</t>
  </si>
  <si>
    <t>3. Trái phiếu chuyển đổi ngắn hạn</t>
  </si>
  <si>
    <t>6. Phải trả hoạt động giao dịch chứng khoán</t>
  </si>
  <si>
    <t>7. Phải trả về lỗi giao dịch các tài sản tài chính</t>
  </si>
  <si>
    <t>9. Người mua trả tiền trước ngắn hạn</t>
  </si>
  <si>
    <t>11. Phải trả người lao động</t>
  </si>
  <si>
    <t>13. Chi phí phải trả ngắn hạn</t>
  </si>
  <si>
    <t>14. Phải trả nội bộ ngắn hạn</t>
  </si>
  <si>
    <t>15. Doanh thu chưa thực hiện ngắn hạn</t>
  </si>
  <si>
    <t>16. Nhận ký quỹ, ký cược ngắn hạn</t>
  </si>
  <si>
    <t>17. Các khoản phải trả, phải nộp khác ngắn hạn</t>
  </si>
  <si>
    <t>18. Dự phòng phải trả ngắn hạn</t>
  </si>
  <si>
    <t>19. Quỹ khen thưởng, phúc lợi</t>
  </si>
  <si>
    <t>II. Nợ phải trả dài hạn</t>
  </si>
  <si>
    <t>1. Vay và nợ thuê tài sản tài chính dài hạn</t>
  </si>
  <si>
    <t>2. Vay tài sản tài chính dài hạn</t>
  </si>
  <si>
    <t>4. Trái phiếu phát hành dài hạn</t>
  </si>
  <si>
    <t>7. Chi phí phải trả dài hạn</t>
  </si>
  <si>
    <t>8. Phải trả nội bộ dài hạn</t>
  </si>
  <si>
    <t>9. Doanh thu chưa thực hiện dài hạn</t>
  </si>
  <si>
    <t>10. Nhận ký quỹ, ký cược dài hạn</t>
  </si>
  <si>
    <t>11. Các khoản phải trả, phải nộp khác dài hạn</t>
  </si>
  <si>
    <t>12. Dự phòng phải trả dài hạn</t>
  </si>
  <si>
    <t>15. Quỹ phát triển khoa học và công nghệ</t>
  </si>
  <si>
    <t>a. Cổ phiếu phổ thông</t>
  </si>
  <si>
    <t>2. Chênh lệch đánh giá tài sản theo giá trị hợp lý</t>
  </si>
  <si>
    <t>3. Chênh lệch tỷ giá hối đoái</t>
  </si>
  <si>
    <t>4. Quỹ dự trữ điều lệ</t>
  </si>
  <si>
    <t>II. Nguồn kinh phí và quỹ khác</t>
  </si>
  <si>
    <t>TỔNG CỘNG VỐN CHỦ SỞ HỮU</t>
  </si>
  <si>
    <t>TỔNG CỘNG NỢ PHẢI TRẢ VÀ VỐN CHỦ SỞ HỮU</t>
  </si>
  <si>
    <t>LỢI NHUẬN ĐÃ PHÂN PHỐI CHO NHÀ ĐẦU TƯ</t>
  </si>
  <si>
    <t>A. TÀI SẢN CỦA CTCK VÀ TÀI SẢN QUẢN LÝ THEO CAM KẾT</t>
  </si>
  <si>
    <t>2. Chứng chỉ có giá nhận giữ hộ</t>
  </si>
  <si>
    <t>3. Tài sản nhận thế chấp</t>
  </si>
  <si>
    <t>7. Cổ phiếu quỹ</t>
  </si>
  <si>
    <t>8. Tài sản tài chính niêm yết/đăng ký giao dịch tại VSD của CTCK</t>
  </si>
  <si>
    <t>f. Tài sản tài chính chờ cho vay</t>
  </si>
  <si>
    <t>13. Tài sản tài chính được hưởng quyền của CTCK</t>
  </si>
  <si>
    <t>Số lượng chứng khoán</t>
  </si>
  <si>
    <t>2. Tài sản tài chính đã lưu ký tại VSD và chưa giao dịch của Nhà đầu tư</t>
  </si>
  <si>
    <t>3. Tài sản tài chính chờ về của Nhà đầu tư</t>
  </si>
  <si>
    <t>Đồng Việt Nam</t>
  </si>
  <si>
    <t>6. Tiền gửi của khách hàng</t>
  </si>
  <si>
    <t>a. Tiền gửi của Nhà đầu tư về giao dịch chứng khoán theo phương thức CTCK quản lý</t>
  </si>
  <si>
    <t xml:space="preserve">8. Phải trả Nhà đầu tư về tiền gửi giao dịch chứng khoán theo phương thức Ngân hàng thương mại quản lý </t>
  </si>
  <si>
    <t>11. Phải trả vay CTCK</t>
  </si>
  <si>
    <t>37</t>
  </si>
  <si>
    <t>38</t>
  </si>
  <si>
    <t>39</t>
  </si>
  <si>
    <t>V. Tiền và các khoản tương đương tiền đầu kỳ</t>
  </si>
  <si>
    <t>Các khoản tương đương tiền</t>
  </si>
  <si>
    <t>63</t>
  </si>
  <si>
    <t>64</t>
  </si>
  <si>
    <t>Tiền gửi ngân hàng cuối kỳ:</t>
  </si>
  <si>
    <t>73</t>
  </si>
  <si>
    <t>74</t>
  </si>
  <si>
    <t>I. Lưu chuyển tiền hoạt động môi giới, ủy thác của khách hàng</t>
  </si>
  <si>
    <t>1. Tiền thu bán chứng khoán môi giới cho khách hàng</t>
  </si>
  <si>
    <t>2. Tiền chi mua chứng khoán môi giới cho khách hàng</t>
  </si>
  <si>
    <t>7. Thu vay Quỹ Hỗ trợ thanh toán</t>
  </si>
  <si>
    <t>8. Chi trả vay Quỹ Hỗ trợ thanh toán</t>
  </si>
  <si>
    <t>10. Nhận tiền gửi của Nhà đầu tư cho hoạt động ủy thác đầu tư của khách hàng</t>
  </si>
  <si>
    <t>13. Chi lỗi giao dịch chứng khoán</t>
  </si>
  <si>
    <t>14. Tiền thu của Tổ chức phát hành chứng khoán</t>
  </si>
  <si>
    <t>15. Tiền chi trả Tổ chức phát hành chứng khoán</t>
  </si>
  <si>
    <t>II. Tiền và các khoản tương đương tiền đầu kỳ của khách hàng</t>
  </si>
  <si>
    <t>Tiền gửi ngân hàng đầu kỳ:</t>
  </si>
  <si>
    <t>- Tiền gửi bù trừ và thanh toán giao dịch chứng khoán</t>
  </si>
  <si>
    <t>45</t>
  </si>
  <si>
    <t>46</t>
  </si>
  <si>
    <t>47</t>
  </si>
  <si>
    <t>48</t>
  </si>
  <si>
    <t>3. Tăng các chi phí phi tiền tệ</t>
  </si>
  <si>
    <t>- Lỗ đánh giá giá trị các công nợ tài chính ghi nhận thông qua kết quả kinh doanh</t>
  </si>
  <si>
    <t>- Lỗ đánh giá giá trị các công cụ tài chính phái sinh</t>
  </si>
  <si>
    <t>- Lỗ từ thanh lý các tài sản tài chính sẵn sàng để bán</t>
  </si>
  <si>
    <t>- Suy giảm giá trị của các tài sản tài chính sẵn sàng để bán</t>
  </si>
  <si>
    <t>- Lỗ đánh giá giá trị các công cụ tài chính phái sinh cho mục đích phòng ngừa rủi ro</t>
  </si>
  <si>
    <t>16</t>
  </si>
  <si>
    <t>- Lỗ từ thanh lý tài sản cố định</t>
  </si>
  <si>
    <t>17</t>
  </si>
  <si>
    <t>- Suy giảm giá trị của các tài sản cố định</t>
  </si>
  <si>
    <t>18</t>
  </si>
  <si>
    <t>19</t>
  </si>
  <si>
    <t>4. Giảm các doanh thu phi tiền tệ</t>
  </si>
  <si>
    <t>- Lãi đánh giá giá trị các tài sản tài chính ghi nhận thông qua kết quả kinh doanh</t>
  </si>
  <si>
    <t>5. Thay đổi tài sản và nợ phải trả hoạt động</t>
  </si>
  <si>
    <t>6. Lợi nhuận từ hoạt động kinh doanh trước thay đổi vốn lưu động</t>
  </si>
  <si>
    <t>49</t>
  </si>
  <si>
    <t>- Tiền chi khác cho hoạt động kinh doanh</t>
  </si>
  <si>
    <t>65</t>
  </si>
  <si>
    <t>2. Tiền chi trả vốn góp cho chủ sở hữu, mua lai cổ phiếu quỹ</t>
  </si>
  <si>
    <t>73.1</t>
  </si>
  <si>
    <t>73.2</t>
  </si>
  <si>
    <t>74.1</t>
  </si>
  <si>
    <t>74.2</t>
  </si>
  <si>
    <t>74.3</t>
  </si>
  <si>
    <t>75</t>
  </si>
  <si>
    <t>76</t>
  </si>
  <si>
    <t>101</t>
  </si>
  <si>
    <t>102</t>
  </si>
  <si>
    <t>102.1</t>
  </si>
  <si>
    <t>102.2</t>
  </si>
  <si>
    <t>102.3</t>
  </si>
  <si>
    <t>IV. Tăng/giảm tiền thuần trong kỳ</t>
  </si>
  <si>
    <t>VI. Tiền và các khoản tương đương tiền cuối kỳ</t>
  </si>
  <si>
    <t>103</t>
  </si>
  <si>
    <t>104</t>
  </si>
  <si>
    <t>104.1</t>
  </si>
  <si>
    <t>104.2</t>
  </si>
  <si>
    <t>104.4</t>
  </si>
  <si>
    <t>CHỈ TIÊU</t>
  </si>
  <si>
    <t xml:space="preserve">Sô dư đầu năm </t>
  </si>
  <si>
    <t>Số tăng/giảm</t>
  </si>
  <si>
    <t>Tăng</t>
  </si>
  <si>
    <t>Giảm</t>
  </si>
  <si>
    <t>Số dư cuối năm</t>
  </si>
  <si>
    <t>BÁO CÁO TÌNH HÌNH BIẾN ĐỘNG VỐN CHỦ SỞ HỮU RIÊNG</t>
  </si>
  <si>
    <t>I. Biến động vốn chủ sở hữu</t>
  </si>
  <si>
    <t>1.1 Vốn pháp định</t>
  </si>
  <si>
    <t>1.2 Vốn bổ sung</t>
  </si>
  <si>
    <t>1.3 Thặng dư vốn cổ phần</t>
  </si>
  <si>
    <t>1.4 Quyền chọn chuyển đổi trái phiếu</t>
  </si>
  <si>
    <t>1.5 Vốn khác của chủ sở hữu</t>
  </si>
  <si>
    <t>2. Cổ phiếu quỹ (*)</t>
  </si>
  <si>
    <t>3. Quỹ dự trữ vốn điều lệ</t>
  </si>
  <si>
    <t>4. Quỹ dự phòng tài chính và rủi ro nghiệp vụ</t>
  </si>
  <si>
    <t>5. Chênh lệch đánh giá lại tài sản theo giá trị hợp lý</t>
  </si>
  <si>
    <t>6. Chênh lệch tỷ giá hối đoái</t>
  </si>
  <si>
    <t>7. Các Quỹ khác thuộc Vốn chủ sở hữu</t>
  </si>
  <si>
    <t>8. Lợi nhuận chưa phân phối</t>
  </si>
  <si>
    <t>8.1 Lợi nhuận đã thực hiện</t>
  </si>
  <si>
    <t>8.2 Lợi nhuận chưa thực hiện</t>
  </si>
  <si>
    <t>Cộng</t>
  </si>
  <si>
    <t>II. Thu nhập toàn diện khác</t>
  </si>
  <si>
    <t>1. Lãi/(Lỗ) từ đánh giá lại các tài sản tài chính sẵn sàng để bán</t>
  </si>
  <si>
    <t>2. Phần sở hữu đối với thu nhập toàn diện khác của công ty liên doanh, liên kết</t>
  </si>
  <si>
    <t>3. Lãi, lỗ đánh giá công cụ tài chính phái sinh</t>
  </si>
  <si>
    <t>4. Lãi, lỗ giao dịch kinh doanh ở nước ngoài</t>
  </si>
  <si>
    <t>5. Tăng, giảm khoản vốn góp vào công ty con</t>
  </si>
  <si>
    <t>6. Mua các khoản đầu tư vào công ty con</t>
  </si>
  <si>
    <t>7. Thanh lý các khoản đầu tư vào công ty con</t>
  </si>
  <si>
    <t>8. Mua cổ phiếu quỹ</t>
  </si>
  <si>
    <t>9. Thanh lý cổ phiếu quỹ</t>
  </si>
  <si>
    <t>10. Thay đổi vốn chủ sở hữu của cổ đông không nắm quyền kiểm soát</t>
  </si>
  <si>
    <t>110</t>
  </si>
  <si>
    <t>111</t>
  </si>
  <si>
    <t>111.1</t>
  </si>
  <si>
    <t>111.2</t>
  </si>
  <si>
    <t>112</t>
  </si>
  <si>
    <t>113</t>
  </si>
  <si>
    <t>114</t>
  </si>
  <si>
    <t>115</t>
  </si>
  <si>
    <t>116</t>
  </si>
  <si>
    <t>117</t>
  </si>
  <si>
    <t>117.1</t>
  </si>
  <si>
    <t>117.2</t>
  </si>
  <si>
    <t>117.3</t>
  </si>
  <si>
    <t>117.3.1</t>
  </si>
  <si>
    <t>117.4</t>
  </si>
  <si>
    <t>118</t>
  </si>
  <si>
    <t>119</t>
  </si>
  <si>
    <t>120</t>
  </si>
  <si>
    <t>121</t>
  </si>
  <si>
    <t>122</t>
  </si>
  <si>
    <t>129</t>
  </si>
  <si>
    <t>130</t>
  </si>
  <si>
    <t>131</t>
  </si>
  <si>
    <t>132</t>
  </si>
  <si>
    <t>133</t>
  </si>
  <si>
    <t>134</t>
  </si>
  <si>
    <t>135</t>
  </si>
  <si>
    <t>136</t>
  </si>
  <si>
    <t>210</t>
  </si>
  <si>
    <t>211</t>
  </si>
  <si>
    <t>212</t>
  </si>
  <si>
    <t>212.1</t>
  </si>
  <si>
    <t>212.2</t>
  </si>
  <si>
    <t>212.3</t>
  </si>
  <si>
    <t>220</t>
  </si>
  <si>
    <t>221</t>
  </si>
  <si>
    <t>222</t>
  </si>
  <si>
    <t>223a</t>
  </si>
  <si>
    <t>223b</t>
  </si>
  <si>
    <t>224</t>
  </si>
  <si>
    <t>225</t>
  </si>
  <si>
    <t>226a</t>
  </si>
  <si>
    <t>226b</t>
  </si>
  <si>
    <t>227</t>
  </si>
  <si>
    <t>228</t>
  </si>
  <si>
    <t>229a</t>
  </si>
  <si>
    <t>229b</t>
  </si>
  <si>
    <t>230</t>
  </si>
  <si>
    <t>231</t>
  </si>
  <si>
    <t>232a</t>
  </si>
  <si>
    <t>232b</t>
  </si>
  <si>
    <t>240</t>
  </si>
  <si>
    <t>250</t>
  </si>
  <si>
    <t>251</t>
  </si>
  <si>
    <t>252</t>
  </si>
  <si>
    <t>253</t>
  </si>
  <si>
    <t>254</t>
  </si>
  <si>
    <t>255</t>
  </si>
  <si>
    <t>260</t>
  </si>
  <si>
    <t>270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</si>
  <si>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</si>
  <si>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</si>
  <si>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</si>
  <si>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</si>
  <si>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</si>
  <si>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</si>
  <si>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</si>
  <si>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</si>
  <si>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</si>
  <si>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</si>
  <si>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</si>
  <si>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</si>
  <si>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</si>
  <si>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</si>
  <si>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</si>
  <si>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</si>
  <si>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</si>
  <si>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</si>
  <si>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</si>
  <si>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</si>
  <si>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</si>
  <si>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</si>
  <si>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</si>
  <si>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</si>
  <si>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</si>
  <si>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</si>
  <si>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</si>
  <si>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</si>
  <si>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</si>
  <si>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</si>
  <si>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</si>
  <si>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</si>
  <si>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</si>
  <si>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</si>
  <si>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</si>
  <si>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</si>
  <si>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</si>
  <si>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</si>
  <si>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</si>
  <si>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</si>
  <si>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410</t>
  </si>
  <si>
    <t>411</t>
  </si>
  <si>
    <t>411.1</t>
  </si>
  <si>
    <t>411.1a</t>
  </si>
  <si>
    <t>411.1b</t>
  </si>
  <si>
    <t>411.2</t>
  </si>
  <si>
    <t>411.3</t>
  </si>
  <si>
    <t>411.4</t>
  </si>
  <si>
    <t>411.5</t>
  </si>
  <si>
    <t>412</t>
  </si>
  <si>
    <t>413</t>
  </si>
  <si>
    <t>414</t>
  </si>
  <si>
    <t>415</t>
  </si>
  <si>
    <t>416</t>
  </si>
  <si>
    <t>417</t>
  </si>
  <si>
    <t>417.1</t>
  </si>
  <si>
    <t>417.2</t>
  </si>
  <si>
    <t>418</t>
  </si>
  <si>
    <t>420</t>
  </si>
  <si>
    <t>440</t>
  </si>
  <si>
    <t>450</t>
  </si>
  <si>
    <t>451</t>
  </si>
  <si>
    <t>001</t>
  </si>
  <si>
    <t>002</t>
  </si>
  <si>
    <t>003</t>
  </si>
  <si>
    <t>004</t>
  </si>
  <si>
    <t>005</t>
  </si>
  <si>
    <t>006</t>
  </si>
  <si>
    <t>007</t>
  </si>
  <si>
    <t>008</t>
  </si>
  <si>
    <t>008.1</t>
  </si>
  <si>
    <t>008.2</t>
  </si>
  <si>
    <t>008.3</t>
  </si>
  <si>
    <t>008.4</t>
  </si>
  <si>
    <t>008.5</t>
  </si>
  <si>
    <t>008.6</t>
  </si>
  <si>
    <t>008.7</t>
  </si>
  <si>
    <t>009</t>
  </si>
  <si>
    <t>009.1</t>
  </si>
  <si>
    <t>009.2</t>
  </si>
  <si>
    <t>009.3</t>
  </si>
  <si>
    <t>009.4</t>
  </si>
  <si>
    <t>010</t>
  </si>
  <si>
    <t>011</t>
  </si>
  <si>
    <t>012</t>
  </si>
  <si>
    <t>013</t>
  </si>
  <si>
    <t>021</t>
  </si>
  <si>
    <t>021.1</t>
  </si>
  <si>
    <t>021.2</t>
  </si>
  <si>
    <t>021.3</t>
  </si>
  <si>
    <t>021.4</t>
  </si>
  <si>
    <t>021.5</t>
  </si>
  <si>
    <t>021.6</t>
  </si>
  <si>
    <t>022</t>
  </si>
  <si>
    <t>022.1</t>
  </si>
  <si>
    <t>022.2</t>
  </si>
  <si>
    <t>022.3</t>
  </si>
  <si>
    <t>022.4</t>
  </si>
  <si>
    <t>023</t>
  </si>
  <si>
    <t>024</t>
  </si>
  <si>
    <t>025</t>
  </si>
  <si>
    <t>026</t>
  </si>
  <si>
    <t>027</t>
  </si>
  <si>
    <t>027.1</t>
  </si>
  <si>
    <t>027.2</t>
  </si>
  <si>
    <t>028</t>
  </si>
  <si>
    <t>028.1</t>
  </si>
  <si>
    <t>028.2</t>
  </si>
  <si>
    <t>029</t>
  </si>
  <si>
    <t>030</t>
  </si>
  <si>
    <t>030.1</t>
  </si>
  <si>
    <t>030.2</t>
  </si>
  <si>
    <t>031</t>
  </si>
  <si>
    <t>031.1</t>
  </si>
  <si>
    <t>031.2</t>
  </si>
  <si>
    <t>032</t>
  </si>
  <si>
    <t>033</t>
  </si>
  <si>
    <t>034</t>
  </si>
  <si>
    <t>035</t>
  </si>
  <si>
    <t>Báo cáo tình hình biến động vốn chủ sở hữu riêng</t>
  </si>
  <si>
    <t xml:space="preserve">Thông tư số 210/2014/TT-BTC </t>
  </si>
  <si>
    <t>Báo cáo tình hình tài chính riêng</t>
  </si>
  <si>
    <t>Báo cáo thu nhập toàn diện riêng</t>
  </si>
  <si>
    <t>BCTHBDVCSHR_06504</t>
  </si>
  <si>
    <t>CÔNG TY TNHH CHỨNG KHOÁN KỸ THƯƠNG</t>
  </si>
  <si>
    <t>Báo cáo tài chính</t>
  </si>
  <si>
    <t>Quý II năm tài chính 2016</t>
  </si>
  <si>
    <t>Mẫu số ......</t>
  </si>
  <si>
    <t>CK - BÁO CÁO THU NHẬP TOÀN DIỆN - QUÝ</t>
  </si>
  <si>
    <t>Chỉ tiêu</t>
  </si>
  <si>
    <t>Mã chỉ tiêu</t>
  </si>
  <si>
    <t>Quý năm nay</t>
  </si>
  <si>
    <t>Quý năm trước</t>
  </si>
  <si>
    <t>Lũy kế từ đầu năm đến cuối quý này(Năm nay)</t>
  </si>
  <si>
    <t>Lũy kế từ đầu năm đến cuối quý này(Năm trước)</t>
  </si>
  <si>
    <t xml:space="preserve">I. DOANH THU HOẠT ĐỘNG </t>
  </si>
  <si>
    <t>1.1. Lãi từ các tài sản tài chính ghi nhận thông qua lãi/lỗ (FVTPL)</t>
  </si>
  <si>
    <t>a.Lãi bán các tài sản tài chính</t>
  </si>
  <si>
    <t>1.2. Lãi từ các khoản đầu tư nắm giữ đến ngày đáo hạn (HTM)</t>
  </si>
  <si>
    <t>1.3. Lãi từ các khoản cho vay và phải thu</t>
  </si>
  <si>
    <t>1.4. Lãi từ các tài sản tài chính sẵn sàng để bán (AFS)</t>
  </si>
  <si>
    <t>1.5. Lãi từ các công cụ phái sinh phòng ngừa rủi ro</t>
  </si>
  <si>
    <t>1.6. Doanh thu môi giới chứng khoán</t>
  </si>
  <si>
    <t>1.7. Doanh thu bảo lãnh, đại lý phát hành chứng khoán</t>
  </si>
  <si>
    <t>1.8. Doanh thu tư vấn</t>
  </si>
  <si>
    <t>1.9. Doanh thu hoạt động nhận ủy thác, đấu giá</t>
  </si>
  <si>
    <t>1.10. Doanh thu lưu ký chứng khoán</t>
  </si>
  <si>
    <t xml:space="preserve">1.11. Thu nhập hoạt động khác </t>
  </si>
  <si>
    <t>Cộng doanh thu hoạt động (20 = 01&gt;11)</t>
  </si>
  <si>
    <t xml:space="preserve">II. CHI PHÍ HOẠT ĐỘNG </t>
  </si>
  <si>
    <t>2.1. Lỗ các tài sản tài chính ghi nhận thông qua lãi lỗ (FVTPL)</t>
  </si>
  <si>
    <t>2.2. Lỗ các khoản đầu tư nắm giữ đến ngày đáo hạn (HTM)</t>
  </si>
  <si>
    <t>2.3. Chi phí lãi vay, lỗ từ các khoản cho vay và phải thu</t>
  </si>
  <si>
    <t>2.4. Lỗ bán các tài sản tài chính sẵn sàng để bán (AFS)</t>
  </si>
  <si>
    <t>2.5. Lỗ từ các tài sản tài chính phái sinh phòng ngừa rủi ro</t>
  </si>
  <si>
    <t>2.6. Chi phí hoạt động tự doanh</t>
  </si>
  <si>
    <t>2.7. Chi phí môi giới chứng khoán</t>
  </si>
  <si>
    <t>2.8. Chi phí hoạt động bảo lãnh, đại lý phát hành chứng khoán</t>
  </si>
  <si>
    <t>2.9. Chi phí tư vấn</t>
  </si>
  <si>
    <t>2.10.	Chi phí hoạt động đấu giá, ủy thác</t>
  </si>
  <si>
    <t>2.11. Chi phí lưu ký chứng khoán</t>
  </si>
  <si>
    <t xml:space="preserve">2.12. Chi phí khác </t>
  </si>
  <si>
    <t>Cộng chi phí hoạt động (40 = 21-&gt;33)</t>
  </si>
  <si>
    <t>3.1. Chênh lệch lãi tỷ giá hối đoái đã và chưa thực hiện</t>
  </si>
  <si>
    <t>3.2. Doanh thu, dự thu cổ tức, lãi tiền gửi không cố định phát sinh trong kỳ</t>
  </si>
  <si>
    <t>3.3. Lãi bán, thanh lý các khoản đầu tư vào công ty con, liên kết, liên doanh</t>
  </si>
  <si>
    <t>3.4. Doanh thu khác về đầu tư</t>
  </si>
  <si>
    <t>Cộng doanh thu hoạt động tài chính (50 = 41-&gt;44)</t>
  </si>
  <si>
    <t xml:space="preserve">IV. CHI PHÍ TÀI CHÍNH </t>
  </si>
  <si>
    <t>4.1. Chênh lệch lỗ tỷ giá hối đoái đã và chưa thực hiện</t>
  </si>
  <si>
    <t>4.2. Chi phí lãi vay</t>
  </si>
  <si>
    <t>4.3. Lỗ bán, thanh lý các khoản đầu tư vào công ty con, liên kết, liên doanh</t>
  </si>
  <si>
    <t>4.4. Chi phí đầu tư khác</t>
  </si>
  <si>
    <t>Cộng chi phí tài chính (60 = 51-&gt;54)</t>
  </si>
  <si>
    <t>V. CHI BÁN HÀNG</t>
  </si>
  <si>
    <t>VII. KẾT QUẢ HOẠT ĐỘNG (70= 20+50-40-60-61-62)</t>
  </si>
  <si>
    <t xml:space="preserve">VIII. THU NHẬP KHÁC VÀ CHI PHÍ KHÁC </t>
  </si>
  <si>
    <t>8.1. Thu nhập khác</t>
  </si>
  <si>
    <t>8.2. Chi phí khác</t>
  </si>
  <si>
    <t>Cộng kết quả hoạt động khác (80= 71-72)</t>
  </si>
  <si>
    <t>IX. TỔNG LỢI NHUẬN KẾ TOÁN TRƯỚC THUẾ (90=70 + 80)</t>
  </si>
  <si>
    <t>9.1. Lợi nhuận đã thực hiện</t>
  </si>
  <si>
    <t>9.2. Lợi nhuận chưa thực hiện</t>
  </si>
  <si>
    <t>10.1.Chi phí thuế TNDN hiện hành</t>
  </si>
  <si>
    <t>10.2.Chi phí thuế TNDN hoãn lại</t>
  </si>
  <si>
    <t>XI. LỢI NHUẬN KẾ TOÁN SAU THUẾ TNDN (200 = 90 - 100)</t>
  </si>
  <si>
    <t>11.1. Lợi nhuận sau thuế phân bổ cho chủ sở hữu</t>
  </si>
  <si>
    <t>11.2. Lợi nhuận sau thuế trích các Quỹ dự trữ điều lệ, Quỹ Dự phòng tài chính và rủi ro nghề nghiệp theo quy định của Điều lệ Công ty là %)</t>
  </si>
  <si>
    <t>12.1. Lãi/(Lỗ) từ đánh giá lại các các khoản đầu tư giữ đến ngày đáo hạn</t>
  </si>
  <si>
    <t>12.2.Lãi/(Lỗ) từ đánh giá lại các tài sản tài chính sẵn sàng để bán</t>
  </si>
  <si>
    <t>12.3. Lãi (lỗ) toàn diện khác được chia từ hoạt động đầu tư vào công ty con, đầu tư liên kết, liên doanh</t>
  </si>
  <si>
    <t>12.4. Lãi/(Lỗ) từ đánh giá lại các công cụ tài chính phái sinh</t>
  </si>
  <si>
    <t xml:space="preserve">12.5. Lãi/(lỗ) chênh lệch tỷ giá của hoạt động tại nước ngoài </t>
  </si>
  <si>
    <t>12.6. Lãi, lỗ từ các khoản đầu tư vào công ty con. Công ty liên kết, liên doanh chưa chia</t>
  </si>
  <si>
    <t>12.7. Lãi, lỗ đánh giá công cụ phái sinh</t>
  </si>
  <si>
    <t>12.8. Lãi, lỗ đánh giá lại tài sản cố định theo mô hình giá trị hợp lý</t>
  </si>
  <si>
    <t>XIII. THU NHẬP THUẦN TRÊN CỔ PHIẾU PHỔ THÔNG</t>
  </si>
  <si>
    <t>13.1.Lãi cơ bản trên cổ phiếu (Đồng/1 cổ phiếu)</t>
  </si>
  <si>
    <t>13.2.Thu nhập pha loãng trên cổ phiếu (Đồng/1 cổ phiếu)</t>
  </si>
  <si>
    <t>Địa chỉ: Tầng 4 và 5 Số 9 Tô Hiến Thành, P.Bùi Thị Xuân, Q.Hai Bà Trưng, HN</t>
  </si>
  <si>
    <t>Quý II năm 2016</t>
  </si>
  <si>
    <t>Tel: 04 22201031</t>
  </si>
  <si>
    <t>CK - BẢNG TÌNH HÌNH TÀI CHÍNH</t>
  </si>
  <si>
    <t>Năm N</t>
  </si>
  <si>
    <t>Năm N-1</t>
  </si>
  <si>
    <t>A. TÀI SẢN NGẮN HẠN (100 = 110 + 130)</t>
  </si>
  <si>
    <t>I. Tài sản tài chính (110 = 111 -&gt;129)</t>
  </si>
  <si>
    <t>1.Tiền và các khoản tương đương tiền</t>
  </si>
  <si>
    <t>1.1. Tiền</t>
  </si>
  <si>
    <t>1.2. Các khoản tương đương tiền</t>
  </si>
  <si>
    <t>3. Các  khoản đầu tư  giữ đến ngày đáo hạn (HTM)</t>
  </si>
  <si>
    <t>7.1. Phải thu bán các tài sản tài chính</t>
  </si>
  <si>
    <t>7.2. Phải thu và dự thu cổ tức, tiền lãi các tài sản tài chính</t>
  </si>
  <si>
    <t>7.2.1. Phải thu cổ tức, tiền lãi đến ngày nhận</t>
  </si>
  <si>
    <t>Trong đó: Phải thu khó đòi về cổ tức, tiền lãi đến ngày nhận nhưng chưa nhận được</t>
  </si>
  <si>
    <t xml:space="preserve">7.2.2. Dự thu cổ tức, tiền lãi chưa đến ngày nhận </t>
  </si>
  <si>
    <t>9. Phải thu các dịch vụ CTCK cung cấp</t>
  </si>
  <si>
    <t>10. Phải thu nội bộ</t>
  </si>
  <si>
    <t>11. Phải thu về lỗi giao dịch chứng khoán</t>
  </si>
  <si>
    <t>12. Các khoản phải thu khác</t>
  </si>
  <si>
    <t>II.Tài sản ngắn hạn khác (130 = 131-&gt;136)</t>
  </si>
  <si>
    <t>2. Vật tư văn phòng, công cụ, dụng cụ</t>
  </si>
  <si>
    <t>3. Chi phí trả trước ngắn hạn</t>
  </si>
  <si>
    <t>6. Dự phòng suy giảm giá trị tài sản ngắn hạn khác</t>
  </si>
  <si>
    <t>B.TÀI SẢN DÀI HẠN (200 = 210 + 220 + 230 + 240 + 250 - 260)</t>
  </si>
  <si>
    <t xml:space="preserve">I. Tài sản tài chính dài hạn </t>
  </si>
  <si>
    <t>2.1.Các khoản đầu tư nắm giữ đến ngày đáo hạn</t>
  </si>
  <si>
    <t xml:space="preserve">2.2. Đầu tư vào công ty con </t>
  </si>
  <si>
    <t xml:space="preserve">2.3. Đầu tư vào công ty liên doanh, liên kết </t>
  </si>
  <si>
    <t xml:space="preserve">  - Nguyên giá</t>
  </si>
  <si>
    <t>- Giá trị hao mòn luỹ kế (*)</t>
  </si>
  <si>
    <t>- Đánh giá TSCĐVH theo giá trị hợp lý</t>
  </si>
  <si>
    <t xml:space="preserve"> - Nguyên giá</t>
  </si>
  <si>
    <t>IV.Chi phí xây dựng cơ bản dở dang</t>
  </si>
  <si>
    <t xml:space="preserve">  3. Tài sản thuế thu nhập hoãn lại</t>
  </si>
  <si>
    <t>4. Tiền nộp Quỹ Hỗ trợ thanh toán</t>
  </si>
  <si>
    <t xml:space="preserve">TỔNG CỘNG TÀI SẢN  
(270 = 100 + 200) 
</t>
  </si>
  <si>
    <t>C. NỢ PHẢI TRẢ (300 = 310 + 340)</t>
  </si>
  <si>
    <t xml:space="preserve">1.2.	Vay ngắn hạn </t>
  </si>
  <si>
    <t>1.2. Nợ thuê tài sản tài chính ngắn hạn</t>
  </si>
  <si>
    <t>4.	Trái phiếu phát hành ngắn hạn</t>
  </si>
  <si>
    <t xml:space="preserve">5 . Vay Quỹ Hỗ trợ thanh toán </t>
  </si>
  <si>
    <t>8.  Phải trả người bán ngắn hạn</t>
  </si>
  <si>
    <t>10. Thuế và các khoản phải nộp Nhà nước</t>
  </si>
  <si>
    <t>12.Các khoản trích nộp phúc lợi nhân viên</t>
  </si>
  <si>
    <t>1.1.Vay dài hạn</t>
  </si>
  <si>
    <t>1.2. Nợ thuê tài sản tài chính dài hạn</t>
  </si>
  <si>
    <t xml:space="preserve"> 3.Trái phiếu chuyển đổi dài hạn</t>
  </si>
  <si>
    <t>5.  Phải trả người bán dài hạn</t>
  </si>
  <si>
    <t xml:space="preserve"> 6. Người mua trả tiền trước dài hạn</t>
  </si>
  <si>
    <t xml:space="preserve">13. Dự phòng bồi thường thiệt hại cho Nhà đầu tư </t>
  </si>
  <si>
    <t xml:space="preserve">14. Thuế thu nhập hoãn lại phải trả </t>
  </si>
  <si>
    <t xml:space="preserve">A.	VỐN CHỦ SỞ HỮU   
(400 = 410 + 420) 
</t>
  </si>
  <si>
    <t>1.1.Vốn góp của chủ sở hữu</t>
  </si>
  <si>
    <t>b. Cổ phiếu ưiu đãi</t>
  </si>
  <si>
    <t>1.2. Thặng dư vốn cổ phần</t>
  </si>
  <si>
    <t>1.3.Quyền chọn chuyển đổi trái phiếu</t>
  </si>
  <si>
    <t xml:space="preserve">1.4. Vốn khác của chủ sở hữu </t>
  </si>
  <si>
    <t>1.5. Cổ phiếu quỹ (*)</t>
  </si>
  <si>
    <t>5. Quỹ dự phòng tài chính và rủi ro nghề nghiệp</t>
  </si>
  <si>
    <t>6. Các Quỹ khác thuộc vốn chủ sở hữu</t>
  </si>
  <si>
    <t xml:space="preserve"> 7. Lợi nhuận chưa phân phối</t>
  </si>
  <si>
    <t>7.1.Lợi nhuận đã thực hiện</t>
  </si>
  <si>
    <t>7.2.Lợi nhuận chưa thực hiện</t>
  </si>
  <si>
    <t>8. Lợi ích của cổ đông không nắm quyền kiểm soát</t>
  </si>
  <si>
    <t>430</t>
  </si>
  <si>
    <t>1. Lợi nhuận đã phân phối cho Nhà đầu tư trong năm</t>
  </si>
  <si>
    <t>CÁC CHỈ TIÊU NGOÀI BÁO CÁO TÌNH HÌNH TÀI CHÍNH HỢP NHẤT</t>
  </si>
  <si>
    <t>5. Ngoại tệ các loại</t>
  </si>
  <si>
    <t>6. Cổ phiếu đang lưu hành</t>
  </si>
  <si>
    <t>a. Tài sản tài chính giao dịch tự do chuyển nhượng</t>
  </si>
  <si>
    <t>b.Tài sản tài chính hạn chế chuyển nhượng</t>
  </si>
  <si>
    <t>c.Tài sản tài chính giao dịch cầm cố</t>
  </si>
  <si>
    <t>d.Tài sản tài chính phong tỏa, tạm giữ</t>
  </si>
  <si>
    <t>e.Tài sản tài chính chờ thanh toán</t>
  </si>
  <si>
    <t>f.Tài sản tài chính chờ cho vay</t>
  </si>
  <si>
    <t xml:space="preserve">g.Tài sản tài chính ký quỹ đảm bảo khoản vay </t>
  </si>
  <si>
    <t>9. Tài sản tài chính đã lưu ký tại VSD và chưa giao dịch của CTCK</t>
  </si>
  <si>
    <t>a.Tài sản tài chính đã lưu ký tại VSD và chưa giao dịch, tự do chuyển nhượng</t>
  </si>
  <si>
    <t>b.Tài sản tài chính đã lưu ký tại VSD và chưa giao dịch, hạn chế chuyển nhượng</t>
  </si>
  <si>
    <t>c.Tài sản tài chính đã lưu ký tại VSD và chưa giao dịch, cầm cố</t>
  </si>
  <si>
    <t>d.Tài sản tài chính đã lưu ký tại VSD và chưa giao dịch, phong tỏa, tạm giữ</t>
  </si>
  <si>
    <t xml:space="preserve">10. Tài sản tài chính chờ về của CTCK </t>
  </si>
  <si>
    <t xml:space="preserve">11. Tài sản tài chính sửa lỗi giao dịch của CTCK </t>
  </si>
  <si>
    <t xml:space="preserve">12. Tài sản tài chính chưa lưu ký tại VSD của CTCK </t>
  </si>
  <si>
    <t xml:space="preserve">B. TÀI SẢN VÀ CÁC KHOẢN PHẢI TRẢ VỀ TÀI SẢN QUẢN LÝ CAM KẾT VỚI KHÁCH HÀNG </t>
  </si>
  <si>
    <t>1.Tài sản tài chính niêm yết/đăng ký giao dịch tại VSD của Nhà đầu tư</t>
  </si>
  <si>
    <t>a.Tài sản tài chính giao dịch tự do chuyển nhượng</t>
  </si>
  <si>
    <t>4.Tài sản tài chính chưa lưu ký tại VSD của Nhà đầu tư</t>
  </si>
  <si>
    <t>5.Tài sản tài chính được hưởng quyền của Nhà đầu tư</t>
  </si>
  <si>
    <t>6.1. Tiền gửi về hoạt động môi giới chứng khoán</t>
  </si>
  <si>
    <t xml:space="preserve">b.Tiền của Nhà đầu tư về giao dịch chứng khoán theo phương thức Ngân hàng thương mại quản lý  </t>
  </si>
  <si>
    <t>6.2.Tiền gửi tổng hợp giao dịch chứng khoán cho khách hàng</t>
  </si>
  <si>
    <t>6.3. Tiền gửi bù trừ và thanh toán giao dịch chứng khoán</t>
  </si>
  <si>
    <t>a.Tiền gửi bù trừ và thanh toán giao dịch chứng khoán Nhà đầu tư trong nước</t>
  </si>
  <si>
    <t>b.Tiền gửi Tiền gửi bù trừ và thanh toán giao dịch chứng khoán Nhà đầu tư nước ngoài</t>
  </si>
  <si>
    <t>6.4. Tiền gửi của Tổ chức phát hành chứng khoán</t>
  </si>
  <si>
    <t>7. Phải trả Nhà đầu tư về tiền gửi giao dịch chứng khoán theo phương thức CTCK quản lý</t>
  </si>
  <si>
    <t xml:space="preserve">8.1. Phải trả Nhà đầu tư trong nước về tiền gửi giao dịch chứng khoán theo phương thức CTCK quản lý </t>
  </si>
  <si>
    <t>8.2. Phải trả Nhà đầu tư nước ngoài về tiền gửi giao dịch chứng khoán theo phương thức CTCK quản lý</t>
  </si>
  <si>
    <t xml:space="preserve">8.1. Phải trả Nhà đầu tư về tiền gửi giao dịch chứng khoán theo phương thức Ngân hàng thương mại quản lý </t>
  </si>
  <si>
    <t xml:space="preserve">8.2. Phải trả Nhà đầu tư về tiền gửi giao dịch chứng khoán theo phương thức Ngân hàng thương mại quản lý </t>
  </si>
  <si>
    <t>9. Phải trả Tổ chức phát hành chứng khoán</t>
  </si>
  <si>
    <t>10. Phải thu/phải trả của khách hàng về lỗi giao dịch các tài sản tài chính</t>
  </si>
  <si>
    <t>12. Phải trả cổ tức, gốc và lãi trái phiếu</t>
  </si>
  <si>
    <t>Phạm Thị Vân</t>
  </si>
  <si>
    <t>CK - BÁO CÁO THU NHẬP TOÀN DIỆN</t>
  </si>
  <si>
    <t>Nhâm Hà Hải</t>
  </si>
  <si>
    <t>CK - BÁO CÁO LCTT HOẠT ĐỘNG MÔI GIỚI, ỦY THÁC - PPGT - QUÝ</t>
  </si>
  <si>
    <t>Luỹ kế từ đầu năm đến cuối quí này (Năm nay)</t>
  </si>
  <si>
    <t>Luỹ kế từ đầu năm đến cuối quí này (Năm trước)</t>
  </si>
  <si>
    <t>3. Tiền thu bán chứng khoán ủy thác của khách hàng</t>
  </si>
  <si>
    <t>4.Tiền chi bán chứng khoán ủy thác của khách hàng</t>
  </si>
  <si>
    <t xml:space="preserve">5. Thu tiền từ tài khoản vãng lai của khách hàng
</t>
  </si>
  <si>
    <t xml:space="preserve">6. Chi tiền từ tài khoản vãng lai của khách hàng
</t>
  </si>
  <si>
    <t xml:space="preserve">9. Nhận tiền gửi để thanh toán giao dịch chứng khoán của khách hàng </t>
  </si>
  <si>
    <t>11. Chi trả phí lưu ký chứng khoán của khách hàng</t>
  </si>
  <si>
    <t>12. Thu lỗi giao dịch chứng khoán</t>
  </si>
  <si>
    <t>Tăng/giảm tiền thuần trong kỳ</t>
  </si>
  <si>
    <t xml:space="preserve">-Tiền gửi của Nhà đầu tư về giao dịch chứng khoán theo phương thức CTCK quản lý  
Trong đó có kỳ hạn: 
</t>
  </si>
  <si>
    <t xml:space="preserve">-Tiền gửi của Nhà đầu tư về giao dịch chứng khoán theo phương thức Ngân hàng thương mại quản lý  
Trong đó có kỳ hạn: 
</t>
  </si>
  <si>
    <t xml:space="preserve">- Tiền gửi tổng hợp giao dịch chứng khoán cho khách hàng </t>
  </si>
  <si>
    <t xml:space="preserve">-Tiền gửi của tổ chức phát hành 
Trong đó có kỳ hạn 
</t>
  </si>
  <si>
    <t>III. Tiền và các khoản tương đương tiền cuối kỳ của khách hàng</t>
  </si>
  <si>
    <t xml:space="preserve">-Tiền gửi của Nhà đầu tư về giao dịch chứng khoán theo phương thức CTCK quản lý  
Trong đó có kỳ hạn 
</t>
  </si>
  <si>
    <t xml:space="preserve">-Tiền gửi của Nhà đầu tư về giao dịch chứng khoán theo phương thức Ngân hàng thương mại quản lý  
Trong đó có kỳ hạn 
</t>
  </si>
  <si>
    <t xml:space="preserve">Người lập </t>
  </si>
  <si>
    <t xml:space="preserve">Kiểm soát </t>
  </si>
  <si>
    <t xml:space="preserve">Lãnh đạo đơn vị </t>
  </si>
  <si>
    <t>Quý II  năm tài chính 2016</t>
  </si>
  <si>
    <t>CK - BÁO CÁO LƯU CHUYỂN TIỀN TỆ - PPGT - QUÝ</t>
  </si>
  <si>
    <t>1. Lợi nhuận   trước Thuế Thu nhập doanh nghiệp</t>
  </si>
  <si>
    <t xml:space="preserve">2. Điều chỉnh cho các khoản: </t>
  </si>
  <si>
    <t>- Khấu hao TSCĐ</t>
  </si>
  <si>
    <t>- Các khoản dự phòng</t>
  </si>
  <si>
    <t>(- Lãi) hoặc (+ lỗ) chênh lệch tỷ giá hối đoái chưa thực hiện.</t>
  </si>
  <si>
    <t>-  Chi phí phải trả, chi phí trả trước</t>
  </si>
  <si>
    <t xml:space="preserve">- Lãi, lỗ từ hoạt động đầu tư (đầu tư công ty con, liên doanh, liên kết) </t>
  </si>
  <si>
    <t xml:space="preserve">-	Dự thu tiền lãi </t>
  </si>
  <si>
    <t xml:space="preserve">- Các khoản điều chỉnh khác </t>
  </si>
  <si>
    <t>- Lỗ đánh giá lại giá trị các tài sản tài chính ghi nhận thông qua kết quả kinh doanh</t>
  </si>
  <si>
    <t>-  Lỗ từ thanh lý các khoản đầu tư vào công ty con và công ty liên doanh, liên kết</t>
  </si>
  <si>
    <t>'- Lãi đánh giá giá trị các công nợ tài chính thông qua kết quả kinh doanh</t>
  </si>
  <si>
    <t>'- Lãi từ thanh lý các tài sản tài chính sẵn sàng để bán</t>
  </si>
  <si>
    <t xml:space="preserve">'- Hoàn nhập suy giảm giá trị của các tài sản tài chính sẵn sàng để bán </t>
  </si>
  <si>
    <t xml:space="preserve">- Lãi đánh giá giá trị các công cụ tài chính phái sinh cho mục đích phòng ngừa
</t>
  </si>
  <si>
    <t xml:space="preserve">- Lãi từ thanh toán các khoản cho vay và phải thu
</t>
  </si>
  <si>
    <t xml:space="preserve">- Hoàn nhập chi phí dự phòng
</t>
  </si>
  <si>
    <t xml:space="preserve">- Lãi từ thanh lý tài sản cố định, BĐSĐT
</t>
  </si>
  <si>
    <t xml:space="preserve">- Lãi từ thanh lý các khoản đầu tư vào công ty con và công ty liên doanh, liên kết
</t>
  </si>
  <si>
    <t>-  Tăng (giảm) tài sản tài chính ghi nhận thông qua lãi/lỗ FVTPL</t>
  </si>
  <si>
    <t>-  Tăng (giảm) các khoản đầu tư giữ đến ngày đáo hạn (HTM)</t>
  </si>
  <si>
    <t xml:space="preserve">-  Tăng (giảm) các khoản cho vay </t>
  </si>
  <si>
    <t>-  Tăng (giảm) tài sản tài chính sẵn sàng để bán AFS</t>
  </si>
  <si>
    <t>Tăng (giảm) các tài sản khác</t>
  </si>
  <si>
    <t>Tăng (giảm) các khoản phải thu</t>
  </si>
  <si>
    <t>Tăng (giảm) vay và nợ thuê tài sản tài chính</t>
  </si>
  <si>
    <t>Tăng (giảm) vay tài sản tài chính</t>
  </si>
  <si>
    <t>Tăng (giảm) Trái phiếu chuyển đổi - Cấu phần nợ</t>
  </si>
  <si>
    <t>-  Tăng (giảm) Trái phiếu phát hành</t>
  </si>
  <si>
    <t>-  Tăng (giảm) vay Quỹ hỗ trợ thanh toán</t>
  </si>
  <si>
    <t>-  (-) Tăng, (+) giảm phải thu  bán các tài sản tài chính</t>
  </si>
  <si>
    <t>(-) Tăng, (+) giảm phải thu tiền lãi các tài sản tài chính</t>
  </si>
  <si>
    <t>(-) Tăng, (+) giảm các khoản phải thu các dịch vụ CTCK cung cấp</t>
  </si>
  <si>
    <t xml:space="preserve">(-) Tăng, (+) giảm các khoản phải thu về lỗi giao dịch chứng khoán </t>
  </si>
  <si>
    <t>(-) Tăng, (+) giảm các khoản phải thu khác</t>
  </si>
  <si>
    <t>(+) Tăng, (-) giảm phải trả cho người bán</t>
  </si>
  <si>
    <t xml:space="preserve">(+) Tăng, (-) giảm phải trả Tổ chức phát hành chứng khoán </t>
  </si>
  <si>
    <t>(+) Tăng, (-) giảm thuế và các khoản phải nộp Nhà nước</t>
  </si>
  <si>
    <t>(+)Tăng, (-) giảm phải trả, phải nộp khác</t>
  </si>
  <si>
    <t>(+) Tăng, (-) giảm thuế TNDN CTCK đã nộp</t>
  </si>
  <si>
    <t xml:space="preserve">- Tiền thu khác từ hoạt động kinh doanh
</t>
  </si>
  <si>
    <t>1.Tiền chi để mua sắm, xây dựng TSCĐ, BĐSĐT và các tài sản khác</t>
  </si>
  <si>
    <t>2.Tiền thu từ thanh lý, nhượng bán TSCĐ, BĐSĐT và các tài sản khác</t>
  </si>
  <si>
    <t>3. Tiền chi đầu tư vốn vào công ty con, công ty liên doanh, liên kết và đầu tư khác</t>
  </si>
  <si>
    <t>4. Tiền thanh lý các khoản đầu tư vào công ty con, công ty liên doanh, liên kết và đầu tư khác</t>
  </si>
  <si>
    <t xml:space="preserve">5.Tiền thu về cổ tức và lợi nhuận được chia </t>
  </si>
  <si>
    <t>1.Tiền thu từ phát hành cổ phiếu, nhận vốn góp của chủ sở hữu</t>
  </si>
  <si>
    <t>3.Tiền vay gốc</t>
  </si>
  <si>
    <t>3.1. Tiền vay Quỹ Hỗ trợ thanh toán</t>
  </si>
  <si>
    <t>3.2. Tiền vay khác</t>
  </si>
  <si>
    <t>4.Tiền chi trả nợ gốc vay</t>
  </si>
  <si>
    <t>4.1. Tiền chi trả gốc vay Quỹ Hỗ trợ thanh toán</t>
  </si>
  <si>
    <t>4.2.Tiền chi trả nợ gốc vay tài sản tài chính</t>
  </si>
  <si>
    <t>4.3. Tiền chi trả gốc vay khác</t>
  </si>
  <si>
    <t>5. Tiền chi trả nợ gốc thuê tài chính</t>
  </si>
  <si>
    <t xml:space="preserve">-	 Tiền gửi ngân hàng cho hoạt động CTCK </t>
  </si>
  <si>
    <t>-	Các khoản tương đương tiền</t>
  </si>
  <si>
    <t>- Ảnh hưởng của thay đổi tỷ giá hối đoái quy đổi ngoại tệ</t>
  </si>
  <si>
    <t xml:space="preserve">-	Tiền gửi ngân hàng cho hoạt động CTCK </t>
  </si>
  <si>
    <t>Báo cáo lưu chuyển tiền tệ hoạt động MG, UT  (gián tiếp)</t>
  </si>
  <si>
    <t>CK - BÁO CÁO LƯU CHUYỂN TIỀN TỆ</t>
  </si>
  <si>
    <t>CK - BÁO CÁO LCTT HOẠT ĐỘNG MÔI'!A1</t>
  </si>
  <si>
    <t>Trần Bảo Ánh</t>
  </si>
  <si>
    <t xml:space="preserve">Phạm Thị Vân </t>
  </si>
  <si>
    <t>Lập, ngày 19  tháng 07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</si>
</sst>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2" fillId="0" borderId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1" applyBorder="1"/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0" fillId="0" borderId="1" xfId="0" applyBorder="1"/>
    <xf numFmtId="0" fontId="0" fillId="0" borderId="0" xfId="0" applyFill="1"/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5" xfId="0" applyFont="1" applyBorder="1"/>
    <xf numFmtId="0" fontId="14" fillId="0" borderId="5" xfId="0" applyFont="1" applyBorder="1"/>
    <xf numFmtId="3" fontId="14" fillId="0" borderId="5" xfId="0" applyNumberFormat="1" applyFont="1" applyBorder="1"/>
    <xf numFmtId="3" fontId="15" fillId="0" borderId="5" xfId="0" applyNumberFormat="1" applyFont="1" applyBorder="1"/>
    <xf numFmtId="3" fontId="15" fillId="0" borderId="0" xfId="0" applyNumberFormat="1" applyFont="1"/>
    <xf numFmtId="164" fontId="14" fillId="0" borderId="5" xfId="0" applyNumberFormat="1" applyFont="1" applyBorder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5" xfId="0" applyFont="1" applyBorder="1"/>
    <xf numFmtId="3" fontId="13" fillId="0" borderId="5" xfId="0" applyNumberFormat="1" applyFont="1" applyBorder="1"/>
    <xf numFmtId="0" fontId="16" fillId="0" borderId="5" xfId="0" applyFont="1" applyBorder="1"/>
    <xf numFmtId="3" fontId="16" fillId="0" borderId="5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/>
    <xf numFmtId="0" fontId="18" fillId="0" borderId="5" xfId="0" applyFont="1" applyBorder="1"/>
    <xf numFmtId="3" fontId="18" fillId="0" borderId="5" xfId="0" applyNumberFormat="1" applyFont="1" applyBorder="1"/>
    <xf numFmtId="3" fontId="17" fillId="0" borderId="5" xfId="0" applyNumberFormat="1" applyFont="1" applyBorder="1"/>
    <xf numFmtId="3" fontId="13" fillId="0" borderId="0" xfId="0" applyNumberFormat="1" applyFont="1"/>
    <xf numFmtId="0" fontId="8" fillId="0" borderId="1" xfId="1" quotePrefix="1" applyBorder="1"/>
    <xf numFmtId="0" fontId="13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0" borderId="0" xfId="3" applyFont="1"/>
    <xf numFmtId="0" fontId="12" fillId="0" borderId="0" xfId="3" applyFont="1"/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2" fillId="0" borderId="0" xfId="3" applyFont="1" applyAlignment="1">
      <alignment wrapText="1"/>
    </xf>
    <xf numFmtId="0" fontId="12" fillId="0" borderId="5" xfId="3" applyFont="1" applyBorder="1"/>
    <xf numFmtId="3" fontId="12" fillId="0" borderId="5" xfId="3" applyNumberFormat="1" applyFont="1" applyBorder="1"/>
    <xf numFmtId="0" fontId="14" fillId="0" borderId="5" xfId="3" applyFont="1" applyBorder="1"/>
    <xf numFmtId="3" fontId="14" fillId="0" borderId="5" xfId="3" applyNumberFormat="1" applyFont="1" applyBorder="1"/>
    <xf numFmtId="0" fontId="12" fillId="0" borderId="0" xfId="3" applyFont="1" applyAlignment="1">
      <alignment horizontal="center"/>
    </xf>
    <xf numFmtId="0" fontId="12" fillId="0" borderId="0" xfId="3" applyFont="1" applyAlignment="1"/>
    <xf numFmtId="3" fontId="12" fillId="0" borderId="0" xfId="3" applyNumberFormat="1" applyFont="1"/>
    <xf numFmtId="0" fontId="13" fillId="0" borderId="0" xfId="0" applyFont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&#193;O%20C&#193;O%20T&#192;I%20CH&#205;NH\N&#259;m%202016\Qu&#253;%201.2016\CK%20-%20B&#193;O%20C&#193;O%20LCTT%20HO&#7840;T%20&#272;&#7896;NG%20M&#212;I%20GI&#7898;I%20&#7910;Y%20TH&#193;C%20-%20PPGT%20-%20QU&#221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ongnt17\AppData\Local\Microsoft\Windows\Temporary%20Internet%20Files\Content.Outlook\GN83OJJG\SCMS-BAOCAOTAICHINH_CTCK%20Quy%202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&#193;O%20C&#193;O%20T&#192;I%20CH&#205;NH\N&#259;m%202016\Qu&#253;%201.2016\SCMS-BAOCAOTAICHINH_CTCK%20Qu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ongnt17\AppData\Local\Microsoft\Windows\Temporary%20Internet%20Files\Content.Outlook\GN83OJJG\CK%20-%20B&#193;O%20C&#193;O%20THU%20NH&#7852;P%20TO&#192;N%20DI&#7878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&#193;O%20C&#193;O%20T&#192;I%20CH&#205;NH\Qu&#253;%202.2015\LCTT%20Qu&#253;%202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 - BÁO CÁO LCTT HOẠT ĐỘNG MÔI"/>
    </sheetNames>
    <sheetDataSet>
      <sheetData sheetId="0">
        <row r="10">
          <cell r="D10">
            <v>230184308100</v>
          </cell>
        </row>
        <row r="11">
          <cell r="D11">
            <v>-283665452080</v>
          </cell>
        </row>
        <row r="18">
          <cell r="D18">
            <v>58310058196</v>
          </cell>
        </row>
        <row r="20">
          <cell r="D20">
            <v>-801281134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Bia"/>
      <sheetName val="BCTHTCR_06500"/>
      <sheetName val="BCTNTDR_06501"/>
      <sheetName val="BCLCTienTeTT_06502"/>
      <sheetName val="BCLCTienTeGT_06503"/>
      <sheetName val="BCTHBDVCSHR_06504"/>
    </sheetNames>
    <sheetDataSet>
      <sheetData sheetId="0"/>
      <sheetData sheetId="1"/>
      <sheetData sheetId="2"/>
      <sheetData sheetId="3"/>
      <sheetData sheetId="4">
        <row r="4">
          <cell r="D4">
            <v>52890580897</v>
          </cell>
        </row>
        <row r="6">
          <cell r="D6">
            <v>775077557</v>
          </cell>
        </row>
        <row r="10">
          <cell r="D10">
            <v>-66624525163</v>
          </cell>
        </row>
        <row r="11">
          <cell r="D11">
            <v>-20254521876</v>
          </cell>
        </row>
        <row r="50">
          <cell r="D50">
            <v>83365366629</v>
          </cell>
        </row>
        <row r="54">
          <cell r="D54">
            <v>168212921377</v>
          </cell>
        </row>
        <row r="55">
          <cell r="D55">
            <v>-29879503990</v>
          </cell>
        </row>
        <row r="56">
          <cell r="D56">
            <v>1179956745528</v>
          </cell>
        </row>
        <row r="57">
          <cell r="D57">
            <v>-1036727125124</v>
          </cell>
        </row>
        <row r="60">
          <cell r="D60">
            <v>115898000</v>
          </cell>
        </row>
        <row r="64">
          <cell r="D64">
            <v>31095681183</v>
          </cell>
        </row>
        <row r="85">
          <cell r="D85">
            <v>1294384903647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Bia"/>
      <sheetName val="BCĐKT_06001"/>
      <sheetName val="KQHĐKD_06120"/>
      <sheetName val="BCLCTienTe_06003"/>
      <sheetName val="BCLCTienTe_06214"/>
      <sheetName val="BCTTV_06314"/>
    </sheetNames>
    <sheetDataSet>
      <sheetData sheetId="0"/>
      <sheetData sheetId="1"/>
      <sheetData sheetId="2"/>
      <sheetData sheetId="3"/>
      <sheetData sheetId="4">
        <row r="4">
          <cell r="D4">
            <v>325996196602</v>
          </cell>
        </row>
        <row r="6">
          <cell r="D6">
            <v>852484142</v>
          </cell>
        </row>
        <row r="9">
          <cell r="D9">
            <v>-69177218320</v>
          </cell>
        </row>
        <row r="12">
          <cell r="D12">
            <v>-248144215851</v>
          </cell>
        </row>
        <row r="14">
          <cell r="D14">
            <v>-138832569730</v>
          </cell>
        </row>
        <row r="17">
          <cell r="D17">
            <v>-53000000000</v>
          </cell>
        </row>
        <row r="18">
          <cell r="D18">
            <v>270804684969</v>
          </cell>
        </row>
        <row r="19">
          <cell r="D19">
            <v>90736023403</v>
          </cell>
        </row>
        <row r="22">
          <cell r="D22">
            <v>5587878933</v>
          </cell>
        </row>
        <row r="28">
          <cell r="D28">
            <v>3997611927</v>
          </cell>
        </row>
        <row r="39">
          <cell r="D39">
            <v>742637432554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 - BÁO CÁO THU NHẬP TOÀN DIỆN"/>
    </sheetNames>
    <sheetDataSet>
      <sheetData sheetId="0">
        <row r="62">
          <cell r="G62">
            <v>128945008389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TT"/>
      <sheetName val="CAVICO Ctgs"/>
      <sheetName val="00000000"/>
    </sheetNames>
    <sheetDataSet>
      <sheetData sheetId="0">
        <row r="14">
          <cell r="E14">
            <v>1083071418</v>
          </cell>
        </row>
        <row r="15">
          <cell r="E15">
            <v>-1279199107</v>
          </cell>
        </row>
        <row r="17">
          <cell r="E17">
            <v>-16899284881</v>
          </cell>
        </row>
        <row r="21">
          <cell r="E21">
            <v>-174584822057</v>
          </cell>
        </row>
        <row r="22">
          <cell r="E22">
            <v>-34712687893</v>
          </cell>
        </row>
        <row r="24">
          <cell r="E24">
            <v>-13691495139</v>
          </cell>
        </row>
        <row r="29">
          <cell r="E29">
            <v>-407282486428</v>
          </cell>
        </row>
        <row r="30">
          <cell r="E30">
            <v>435000000000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workbookViewId="0">
      <selection activeCell="B6" sqref="B6"/>
    </sheetView>
  </sheetViews>
  <sheetFormatPr defaultRowHeight="15" x14ac:dyDescent="0.25"/>
  <cols>
    <col min="1" max="1" width="3.7109375" style="1" customWidth="1"/>
    <col min="2" max="2" width="15.7109375" style="1" customWidth="1"/>
    <col min="3" max="3" width="47.5703125" style="1" customWidth="1"/>
    <col min="4" max="4" width="38.7109375" style="1" customWidth="1"/>
    <col min="5" max="256" width="9.140625" style="1"/>
    <col min="257" max="257" width="3.7109375" style="1" customWidth="1"/>
    <col min="258" max="258" width="15.140625" style="1" customWidth="1"/>
    <col min="259" max="259" width="31.42578125" style="1" bestFit="1" customWidth="1"/>
    <col min="260" max="260" width="38.7109375" style="1" customWidth="1"/>
    <col min="261" max="512" width="9.140625" style="1"/>
    <col min="513" max="513" width="3.7109375" style="1" customWidth="1"/>
    <col min="514" max="514" width="15.140625" style="1" customWidth="1"/>
    <col min="515" max="515" width="31.42578125" style="1" bestFit="1" customWidth="1"/>
    <col min="516" max="516" width="38.7109375" style="1" customWidth="1"/>
    <col min="517" max="768" width="9.140625" style="1"/>
    <col min="769" max="769" width="3.7109375" style="1" customWidth="1"/>
    <col min="770" max="770" width="15.140625" style="1" customWidth="1"/>
    <col min="771" max="771" width="31.42578125" style="1" bestFit="1" customWidth="1"/>
    <col min="772" max="772" width="38.7109375" style="1" customWidth="1"/>
    <col min="773" max="1024" width="9.140625" style="1"/>
    <col min="1025" max="1025" width="3.7109375" style="1" customWidth="1"/>
    <col min="1026" max="1026" width="15.140625" style="1" customWidth="1"/>
    <col min="1027" max="1027" width="31.42578125" style="1" bestFit="1" customWidth="1"/>
    <col min="1028" max="1028" width="38.7109375" style="1" customWidth="1"/>
    <col min="1029" max="1280" width="9.140625" style="1"/>
    <col min="1281" max="1281" width="3.7109375" style="1" customWidth="1"/>
    <col min="1282" max="1282" width="15.140625" style="1" customWidth="1"/>
    <col min="1283" max="1283" width="31.42578125" style="1" bestFit="1" customWidth="1"/>
    <col min="1284" max="1284" width="38.7109375" style="1" customWidth="1"/>
    <col min="1285" max="1536" width="9.140625" style="1"/>
    <col min="1537" max="1537" width="3.7109375" style="1" customWidth="1"/>
    <col min="1538" max="1538" width="15.140625" style="1" customWidth="1"/>
    <col min="1539" max="1539" width="31.42578125" style="1" bestFit="1" customWidth="1"/>
    <col min="1540" max="1540" width="38.7109375" style="1" customWidth="1"/>
    <col min="1541" max="1792" width="9.140625" style="1"/>
    <col min="1793" max="1793" width="3.7109375" style="1" customWidth="1"/>
    <col min="1794" max="1794" width="15.140625" style="1" customWidth="1"/>
    <col min="1795" max="1795" width="31.42578125" style="1" bestFit="1" customWidth="1"/>
    <col min="1796" max="1796" width="38.7109375" style="1" customWidth="1"/>
    <col min="1797" max="2048" width="9.140625" style="1"/>
    <col min="2049" max="2049" width="3.7109375" style="1" customWidth="1"/>
    <col min="2050" max="2050" width="15.140625" style="1" customWidth="1"/>
    <col min="2051" max="2051" width="31.42578125" style="1" bestFit="1" customWidth="1"/>
    <col min="2052" max="2052" width="38.7109375" style="1" customWidth="1"/>
    <col min="2053" max="2304" width="9.140625" style="1"/>
    <col min="2305" max="2305" width="3.7109375" style="1" customWidth="1"/>
    <col min="2306" max="2306" width="15.140625" style="1" customWidth="1"/>
    <col min="2307" max="2307" width="31.42578125" style="1" bestFit="1" customWidth="1"/>
    <col min="2308" max="2308" width="38.7109375" style="1" customWidth="1"/>
    <col min="2309" max="2560" width="9.140625" style="1"/>
    <col min="2561" max="2561" width="3.7109375" style="1" customWidth="1"/>
    <col min="2562" max="2562" width="15.140625" style="1" customWidth="1"/>
    <col min="2563" max="2563" width="31.42578125" style="1" bestFit="1" customWidth="1"/>
    <col min="2564" max="2564" width="38.7109375" style="1" customWidth="1"/>
    <col min="2565" max="2816" width="9.140625" style="1"/>
    <col min="2817" max="2817" width="3.7109375" style="1" customWidth="1"/>
    <col min="2818" max="2818" width="15.140625" style="1" customWidth="1"/>
    <col min="2819" max="2819" width="31.42578125" style="1" bestFit="1" customWidth="1"/>
    <col min="2820" max="2820" width="38.7109375" style="1" customWidth="1"/>
    <col min="2821" max="3072" width="9.140625" style="1"/>
    <col min="3073" max="3073" width="3.7109375" style="1" customWidth="1"/>
    <col min="3074" max="3074" width="15.140625" style="1" customWidth="1"/>
    <col min="3075" max="3075" width="31.42578125" style="1" bestFit="1" customWidth="1"/>
    <col min="3076" max="3076" width="38.7109375" style="1" customWidth="1"/>
    <col min="3077" max="3328" width="9.140625" style="1"/>
    <col min="3329" max="3329" width="3.7109375" style="1" customWidth="1"/>
    <col min="3330" max="3330" width="15.140625" style="1" customWidth="1"/>
    <col min="3331" max="3331" width="31.42578125" style="1" bestFit="1" customWidth="1"/>
    <col min="3332" max="3332" width="38.7109375" style="1" customWidth="1"/>
    <col min="3333" max="3584" width="9.140625" style="1"/>
    <col min="3585" max="3585" width="3.7109375" style="1" customWidth="1"/>
    <col min="3586" max="3586" width="15.140625" style="1" customWidth="1"/>
    <col min="3587" max="3587" width="31.42578125" style="1" bestFit="1" customWidth="1"/>
    <col min="3588" max="3588" width="38.7109375" style="1" customWidth="1"/>
    <col min="3589" max="3840" width="9.140625" style="1"/>
    <col min="3841" max="3841" width="3.7109375" style="1" customWidth="1"/>
    <col min="3842" max="3842" width="15.140625" style="1" customWidth="1"/>
    <col min="3843" max="3843" width="31.42578125" style="1" bestFit="1" customWidth="1"/>
    <col min="3844" max="3844" width="38.7109375" style="1" customWidth="1"/>
    <col min="3845" max="4096" width="9.140625" style="1"/>
    <col min="4097" max="4097" width="3.7109375" style="1" customWidth="1"/>
    <col min="4098" max="4098" width="15.140625" style="1" customWidth="1"/>
    <col min="4099" max="4099" width="31.42578125" style="1" bestFit="1" customWidth="1"/>
    <col min="4100" max="4100" width="38.7109375" style="1" customWidth="1"/>
    <col min="4101" max="4352" width="9.140625" style="1"/>
    <col min="4353" max="4353" width="3.7109375" style="1" customWidth="1"/>
    <col min="4354" max="4354" width="15.140625" style="1" customWidth="1"/>
    <col min="4355" max="4355" width="31.42578125" style="1" bestFit="1" customWidth="1"/>
    <col min="4356" max="4356" width="38.7109375" style="1" customWidth="1"/>
    <col min="4357" max="4608" width="9.140625" style="1"/>
    <col min="4609" max="4609" width="3.7109375" style="1" customWidth="1"/>
    <col min="4610" max="4610" width="15.140625" style="1" customWidth="1"/>
    <col min="4611" max="4611" width="31.42578125" style="1" bestFit="1" customWidth="1"/>
    <col min="4612" max="4612" width="38.7109375" style="1" customWidth="1"/>
    <col min="4613" max="4864" width="9.140625" style="1"/>
    <col min="4865" max="4865" width="3.7109375" style="1" customWidth="1"/>
    <col min="4866" max="4866" width="15.140625" style="1" customWidth="1"/>
    <col min="4867" max="4867" width="31.42578125" style="1" bestFit="1" customWidth="1"/>
    <col min="4868" max="4868" width="38.7109375" style="1" customWidth="1"/>
    <col min="4869" max="5120" width="9.140625" style="1"/>
    <col min="5121" max="5121" width="3.7109375" style="1" customWidth="1"/>
    <col min="5122" max="5122" width="15.140625" style="1" customWidth="1"/>
    <col min="5123" max="5123" width="31.42578125" style="1" bestFit="1" customWidth="1"/>
    <col min="5124" max="5124" width="38.7109375" style="1" customWidth="1"/>
    <col min="5125" max="5376" width="9.140625" style="1"/>
    <col min="5377" max="5377" width="3.7109375" style="1" customWidth="1"/>
    <col min="5378" max="5378" width="15.140625" style="1" customWidth="1"/>
    <col min="5379" max="5379" width="31.42578125" style="1" bestFit="1" customWidth="1"/>
    <col min="5380" max="5380" width="38.7109375" style="1" customWidth="1"/>
    <col min="5381" max="5632" width="9.140625" style="1"/>
    <col min="5633" max="5633" width="3.7109375" style="1" customWidth="1"/>
    <col min="5634" max="5634" width="15.140625" style="1" customWidth="1"/>
    <col min="5635" max="5635" width="31.42578125" style="1" bestFit="1" customWidth="1"/>
    <col min="5636" max="5636" width="38.7109375" style="1" customWidth="1"/>
    <col min="5637" max="5888" width="9.140625" style="1"/>
    <col min="5889" max="5889" width="3.7109375" style="1" customWidth="1"/>
    <col min="5890" max="5890" width="15.140625" style="1" customWidth="1"/>
    <col min="5891" max="5891" width="31.42578125" style="1" bestFit="1" customWidth="1"/>
    <col min="5892" max="5892" width="38.7109375" style="1" customWidth="1"/>
    <col min="5893" max="6144" width="9.140625" style="1"/>
    <col min="6145" max="6145" width="3.7109375" style="1" customWidth="1"/>
    <col min="6146" max="6146" width="15.140625" style="1" customWidth="1"/>
    <col min="6147" max="6147" width="31.42578125" style="1" bestFit="1" customWidth="1"/>
    <col min="6148" max="6148" width="38.7109375" style="1" customWidth="1"/>
    <col min="6149" max="6400" width="9.140625" style="1"/>
    <col min="6401" max="6401" width="3.7109375" style="1" customWidth="1"/>
    <col min="6402" max="6402" width="15.140625" style="1" customWidth="1"/>
    <col min="6403" max="6403" width="31.42578125" style="1" bestFit="1" customWidth="1"/>
    <col min="6404" max="6404" width="38.7109375" style="1" customWidth="1"/>
    <col min="6405" max="6656" width="9.140625" style="1"/>
    <col min="6657" max="6657" width="3.7109375" style="1" customWidth="1"/>
    <col min="6658" max="6658" width="15.140625" style="1" customWidth="1"/>
    <col min="6659" max="6659" width="31.42578125" style="1" bestFit="1" customWidth="1"/>
    <col min="6660" max="6660" width="38.7109375" style="1" customWidth="1"/>
    <col min="6661" max="6912" width="9.140625" style="1"/>
    <col min="6913" max="6913" width="3.7109375" style="1" customWidth="1"/>
    <col min="6914" max="6914" width="15.140625" style="1" customWidth="1"/>
    <col min="6915" max="6915" width="31.42578125" style="1" bestFit="1" customWidth="1"/>
    <col min="6916" max="6916" width="38.7109375" style="1" customWidth="1"/>
    <col min="6917" max="7168" width="9.140625" style="1"/>
    <col min="7169" max="7169" width="3.7109375" style="1" customWidth="1"/>
    <col min="7170" max="7170" width="15.140625" style="1" customWidth="1"/>
    <col min="7171" max="7171" width="31.42578125" style="1" bestFit="1" customWidth="1"/>
    <col min="7172" max="7172" width="38.7109375" style="1" customWidth="1"/>
    <col min="7173" max="7424" width="9.140625" style="1"/>
    <col min="7425" max="7425" width="3.7109375" style="1" customWidth="1"/>
    <col min="7426" max="7426" width="15.140625" style="1" customWidth="1"/>
    <col min="7427" max="7427" width="31.42578125" style="1" bestFit="1" customWidth="1"/>
    <col min="7428" max="7428" width="38.7109375" style="1" customWidth="1"/>
    <col min="7429" max="7680" width="9.140625" style="1"/>
    <col min="7681" max="7681" width="3.7109375" style="1" customWidth="1"/>
    <col min="7682" max="7682" width="15.140625" style="1" customWidth="1"/>
    <col min="7683" max="7683" width="31.42578125" style="1" bestFit="1" customWidth="1"/>
    <col min="7684" max="7684" width="38.7109375" style="1" customWidth="1"/>
    <col min="7685" max="7936" width="9.140625" style="1"/>
    <col min="7937" max="7937" width="3.7109375" style="1" customWidth="1"/>
    <col min="7938" max="7938" width="15.140625" style="1" customWidth="1"/>
    <col min="7939" max="7939" width="31.42578125" style="1" bestFit="1" customWidth="1"/>
    <col min="7940" max="7940" width="38.7109375" style="1" customWidth="1"/>
    <col min="7941" max="8192" width="9.140625" style="1"/>
    <col min="8193" max="8193" width="3.7109375" style="1" customWidth="1"/>
    <col min="8194" max="8194" width="15.140625" style="1" customWidth="1"/>
    <col min="8195" max="8195" width="31.42578125" style="1" bestFit="1" customWidth="1"/>
    <col min="8196" max="8196" width="38.7109375" style="1" customWidth="1"/>
    <col min="8197" max="8448" width="9.140625" style="1"/>
    <col min="8449" max="8449" width="3.7109375" style="1" customWidth="1"/>
    <col min="8450" max="8450" width="15.140625" style="1" customWidth="1"/>
    <col min="8451" max="8451" width="31.42578125" style="1" bestFit="1" customWidth="1"/>
    <col min="8452" max="8452" width="38.7109375" style="1" customWidth="1"/>
    <col min="8453" max="8704" width="9.140625" style="1"/>
    <col min="8705" max="8705" width="3.7109375" style="1" customWidth="1"/>
    <col min="8706" max="8706" width="15.140625" style="1" customWidth="1"/>
    <col min="8707" max="8707" width="31.42578125" style="1" bestFit="1" customWidth="1"/>
    <col min="8708" max="8708" width="38.7109375" style="1" customWidth="1"/>
    <col min="8709" max="8960" width="9.140625" style="1"/>
    <col min="8961" max="8961" width="3.7109375" style="1" customWidth="1"/>
    <col min="8962" max="8962" width="15.140625" style="1" customWidth="1"/>
    <col min="8963" max="8963" width="31.42578125" style="1" bestFit="1" customWidth="1"/>
    <col min="8964" max="8964" width="38.7109375" style="1" customWidth="1"/>
    <col min="8965" max="9216" width="9.140625" style="1"/>
    <col min="9217" max="9217" width="3.7109375" style="1" customWidth="1"/>
    <col min="9218" max="9218" width="15.140625" style="1" customWidth="1"/>
    <col min="9219" max="9219" width="31.42578125" style="1" bestFit="1" customWidth="1"/>
    <col min="9220" max="9220" width="38.7109375" style="1" customWidth="1"/>
    <col min="9221" max="9472" width="9.140625" style="1"/>
    <col min="9473" max="9473" width="3.7109375" style="1" customWidth="1"/>
    <col min="9474" max="9474" width="15.140625" style="1" customWidth="1"/>
    <col min="9475" max="9475" width="31.42578125" style="1" bestFit="1" customWidth="1"/>
    <col min="9476" max="9476" width="38.7109375" style="1" customWidth="1"/>
    <col min="9477" max="9728" width="9.140625" style="1"/>
    <col min="9729" max="9729" width="3.7109375" style="1" customWidth="1"/>
    <col min="9730" max="9730" width="15.140625" style="1" customWidth="1"/>
    <col min="9731" max="9731" width="31.42578125" style="1" bestFit="1" customWidth="1"/>
    <col min="9732" max="9732" width="38.7109375" style="1" customWidth="1"/>
    <col min="9733" max="9984" width="9.140625" style="1"/>
    <col min="9985" max="9985" width="3.7109375" style="1" customWidth="1"/>
    <col min="9986" max="9986" width="15.140625" style="1" customWidth="1"/>
    <col min="9987" max="9987" width="31.42578125" style="1" bestFit="1" customWidth="1"/>
    <col min="9988" max="9988" width="38.7109375" style="1" customWidth="1"/>
    <col min="9989" max="10240" width="9.140625" style="1"/>
    <col min="10241" max="10241" width="3.7109375" style="1" customWidth="1"/>
    <col min="10242" max="10242" width="15.140625" style="1" customWidth="1"/>
    <col min="10243" max="10243" width="31.42578125" style="1" bestFit="1" customWidth="1"/>
    <col min="10244" max="10244" width="38.7109375" style="1" customWidth="1"/>
    <col min="10245" max="10496" width="9.140625" style="1"/>
    <col min="10497" max="10497" width="3.7109375" style="1" customWidth="1"/>
    <col min="10498" max="10498" width="15.140625" style="1" customWidth="1"/>
    <col min="10499" max="10499" width="31.42578125" style="1" bestFit="1" customWidth="1"/>
    <col min="10500" max="10500" width="38.7109375" style="1" customWidth="1"/>
    <col min="10501" max="10752" width="9.140625" style="1"/>
    <col min="10753" max="10753" width="3.7109375" style="1" customWidth="1"/>
    <col min="10754" max="10754" width="15.140625" style="1" customWidth="1"/>
    <col min="10755" max="10755" width="31.42578125" style="1" bestFit="1" customWidth="1"/>
    <col min="10756" max="10756" width="38.7109375" style="1" customWidth="1"/>
    <col min="10757" max="11008" width="9.140625" style="1"/>
    <col min="11009" max="11009" width="3.7109375" style="1" customWidth="1"/>
    <col min="11010" max="11010" width="15.140625" style="1" customWidth="1"/>
    <col min="11011" max="11011" width="31.42578125" style="1" bestFit="1" customWidth="1"/>
    <col min="11012" max="11012" width="38.7109375" style="1" customWidth="1"/>
    <col min="11013" max="11264" width="9.140625" style="1"/>
    <col min="11265" max="11265" width="3.7109375" style="1" customWidth="1"/>
    <col min="11266" max="11266" width="15.140625" style="1" customWidth="1"/>
    <col min="11267" max="11267" width="31.42578125" style="1" bestFit="1" customWidth="1"/>
    <col min="11268" max="11268" width="38.7109375" style="1" customWidth="1"/>
    <col min="11269" max="11520" width="9.140625" style="1"/>
    <col min="11521" max="11521" width="3.7109375" style="1" customWidth="1"/>
    <col min="11522" max="11522" width="15.140625" style="1" customWidth="1"/>
    <col min="11523" max="11523" width="31.42578125" style="1" bestFit="1" customWidth="1"/>
    <col min="11524" max="11524" width="38.7109375" style="1" customWidth="1"/>
    <col min="11525" max="11776" width="9.140625" style="1"/>
    <col min="11777" max="11777" width="3.7109375" style="1" customWidth="1"/>
    <col min="11778" max="11778" width="15.140625" style="1" customWidth="1"/>
    <col min="11779" max="11779" width="31.42578125" style="1" bestFit="1" customWidth="1"/>
    <col min="11780" max="11780" width="38.7109375" style="1" customWidth="1"/>
    <col min="11781" max="12032" width="9.140625" style="1"/>
    <col min="12033" max="12033" width="3.7109375" style="1" customWidth="1"/>
    <col min="12034" max="12034" width="15.140625" style="1" customWidth="1"/>
    <col min="12035" max="12035" width="31.42578125" style="1" bestFit="1" customWidth="1"/>
    <col min="12036" max="12036" width="38.7109375" style="1" customWidth="1"/>
    <col min="12037" max="12288" width="9.140625" style="1"/>
    <col min="12289" max="12289" width="3.7109375" style="1" customWidth="1"/>
    <col min="12290" max="12290" width="15.140625" style="1" customWidth="1"/>
    <col min="12291" max="12291" width="31.42578125" style="1" bestFit="1" customWidth="1"/>
    <col min="12292" max="12292" width="38.7109375" style="1" customWidth="1"/>
    <col min="12293" max="12544" width="9.140625" style="1"/>
    <col min="12545" max="12545" width="3.7109375" style="1" customWidth="1"/>
    <col min="12546" max="12546" width="15.140625" style="1" customWidth="1"/>
    <col min="12547" max="12547" width="31.42578125" style="1" bestFit="1" customWidth="1"/>
    <col min="12548" max="12548" width="38.7109375" style="1" customWidth="1"/>
    <col min="12549" max="12800" width="9.140625" style="1"/>
    <col min="12801" max="12801" width="3.7109375" style="1" customWidth="1"/>
    <col min="12802" max="12802" width="15.140625" style="1" customWidth="1"/>
    <col min="12803" max="12803" width="31.42578125" style="1" bestFit="1" customWidth="1"/>
    <col min="12804" max="12804" width="38.7109375" style="1" customWidth="1"/>
    <col min="12805" max="13056" width="9.140625" style="1"/>
    <col min="13057" max="13057" width="3.7109375" style="1" customWidth="1"/>
    <col min="13058" max="13058" width="15.140625" style="1" customWidth="1"/>
    <col min="13059" max="13059" width="31.42578125" style="1" bestFit="1" customWidth="1"/>
    <col min="13060" max="13060" width="38.7109375" style="1" customWidth="1"/>
    <col min="13061" max="13312" width="9.140625" style="1"/>
    <col min="13313" max="13313" width="3.7109375" style="1" customWidth="1"/>
    <col min="13314" max="13314" width="15.140625" style="1" customWidth="1"/>
    <col min="13315" max="13315" width="31.42578125" style="1" bestFit="1" customWidth="1"/>
    <col min="13316" max="13316" width="38.7109375" style="1" customWidth="1"/>
    <col min="13317" max="13568" width="9.140625" style="1"/>
    <col min="13569" max="13569" width="3.7109375" style="1" customWidth="1"/>
    <col min="13570" max="13570" width="15.140625" style="1" customWidth="1"/>
    <col min="13571" max="13571" width="31.42578125" style="1" bestFit="1" customWidth="1"/>
    <col min="13572" max="13572" width="38.7109375" style="1" customWidth="1"/>
    <col min="13573" max="13824" width="9.140625" style="1"/>
    <col min="13825" max="13825" width="3.7109375" style="1" customWidth="1"/>
    <col min="13826" max="13826" width="15.140625" style="1" customWidth="1"/>
    <col min="13827" max="13827" width="31.42578125" style="1" bestFit="1" customWidth="1"/>
    <col min="13828" max="13828" width="38.7109375" style="1" customWidth="1"/>
    <col min="13829" max="14080" width="9.140625" style="1"/>
    <col min="14081" max="14081" width="3.7109375" style="1" customWidth="1"/>
    <col min="14082" max="14082" width="15.140625" style="1" customWidth="1"/>
    <col min="14083" max="14083" width="31.42578125" style="1" bestFit="1" customWidth="1"/>
    <col min="14084" max="14084" width="38.7109375" style="1" customWidth="1"/>
    <col min="14085" max="14336" width="9.140625" style="1"/>
    <col min="14337" max="14337" width="3.7109375" style="1" customWidth="1"/>
    <col min="14338" max="14338" width="15.140625" style="1" customWidth="1"/>
    <col min="14339" max="14339" width="31.42578125" style="1" bestFit="1" customWidth="1"/>
    <col min="14340" max="14340" width="38.7109375" style="1" customWidth="1"/>
    <col min="14341" max="14592" width="9.140625" style="1"/>
    <col min="14593" max="14593" width="3.7109375" style="1" customWidth="1"/>
    <col min="14594" max="14594" width="15.140625" style="1" customWidth="1"/>
    <col min="14595" max="14595" width="31.42578125" style="1" bestFit="1" customWidth="1"/>
    <col min="14596" max="14596" width="38.7109375" style="1" customWidth="1"/>
    <col min="14597" max="14848" width="9.140625" style="1"/>
    <col min="14849" max="14849" width="3.7109375" style="1" customWidth="1"/>
    <col min="14850" max="14850" width="15.140625" style="1" customWidth="1"/>
    <col min="14851" max="14851" width="31.42578125" style="1" bestFit="1" customWidth="1"/>
    <col min="14852" max="14852" width="38.7109375" style="1" customWidth="1"/>
    <col min="14853" max="15104" width="9.140625" style="1"/>
    <col min="15105" max="15105" width="3.7109375" style="1" customWidth="1"/>
    <col min="15106" max="15106" width="15.140625" style="1" customWidth="1"/>
    <col min="15107" max="15107" width="31.42578125" style="1" bestFit="1" customWidth="1"/>
    <col min="15108" max="15108" width="38.7109375" style="1" customWidth="1"/>
    <col min="15109" max="15360" width="9.140625" style="1"/>
    <col min="15361" max="15361" width="3.7109375" style="1" customWidth="1"/>
    <col min="15362" max="15362" width="15.140625" style="1" customWidth="1"/>
    <col min="15363" max="15363" width="31.42578125" style="1" bestFit="1" customWidth="1"/>
    <col min="15364" max="15364" width="38.7109375" style="1" customWidth="1"/>
    <col min="15365" max="15616" width="9.140625" style="1"/>
    <col min="15617" max="15617" width="3.7109375" style="1" customWidth="1"/>
    <col min="15618" max="15618" width="15.140625" style="1" customWidth="1"/>
    <col min="15619" max="15619" width="31.42578125" style="1" bestFit="1" customWidth="1"/>
    <col min="15620" max="15620" width="38.7109375" style="1" customWidth="1"/>
    <col min="15621" max="15872" width="9.140625" style="1"/>
    <col min="15873" max="15873" width="3.7109375" style="1" customWidth="1"/>
    <col min="15874" max="15874" width="15.140625" style="1" customWidth="1"/>
    <col min="15875" max="15875" width="31.42578125" style="1" bestFit="1" customWidth="1"/>
    <col min="15876" max="15876" width="38.7109375" style="1" customWidth="1"/>
    <col min="15877" max="16128" width="9.140625" style="1"/>
    <col min="16129" max="16129" width="3.7109375" style="1" customWidth="1"/>
    <col min="16130" max="16130" width="15.140625" style="1" customWidth="1"/>
    <col min="16131" max="16131" width="31.42578125" style="1" bestFit="1" customWidth="1"/>
    <col min="16132" max="16132" width="38.7109375" style="1" customWidth="1"/>
    <col min="16133" max="16384" width="9.140625" style="1"/>
  </cols>
  <sheetData>
    <row r="2" spans="2:4" x14ac:dyDescent="0.25">
      <c r="B2" s="50" t="s">
        <v>481</v>
      </c>
      <c r="C2" s="50"/>
    </row>
    <row r="3" spans="2:4" x14ac:dyDescent="0.25">
      <c r="B3" s="51" t="s">
        <v>556</v>
      </c>
      <c r="C3" s="52"/>
    </row>
    <row r="4" spans="2:4" x14ac:dyDescent="0.25">
      <c r="B4" s="51" t="s">
        <v>558</v>
      </c>
      <c r="C4" s="52"/>
    </row>
    <row r="7" spans="2:4" ht="18.75" x14ac:dyDescent="0.3">
      <c r="C7" s="2" t="s">
        <v>77</v>
      </c>
    </row>
    <row r="10" spans="2:4" x14ac:dyDescent="0.25">
      <c r="D10" s="3" t="s">
        <v>477</v>
      </c>
    </row>
    <row r="11" spans="2:4" x14ac:dyDescent="0.25">
      <c r="B11" s="12" t="s">
        <v>63</v>
      </c>
      <c r="C11" s="13" t="s">
        <v>64</v>
      </c>
      <c r="D11" s="13" t="s">
        <v>65</v>
      </c>
    </row>
    <row r="12" spans="2:4" x14ac:dyDescent="0.25">
      <c r="B12" s="4">
        <v>1</v>
      </c>
      <c r="C12" s="5" t="s">
        <v>478</v>
      </c>
      <c r="D12" s="6" t="s">
        <v>559</v>
      </c>
    </row>
    <row r="13" spans="2:4" x14ac:dyDescent="0.25">
      <c r="B13" s="4">
        <v>2</v>
      </c>
      <c r="C13" s="5" t="s">
        <v>479</v>
      </c>
      <c r="D13" s="6" t="s">
        <v>663</v>
      </c>
    </row>
    <row r="14" spans="2:4" x14ac:dyDescent="0.25">
      <c r="B14" s="4">
        <v>3</v>
      </c>
      <c r="C14" s="5" t="s">
        <v>78</v>
      </c>
      <c r="D14" s="6" t="s">
        <v>748</v>
      </c>
    </row>
    <row r="15" spans="2:4" x14ac:dyDescent="0.25">
      <c r="B15" s="4">
        <v>4</v>
      </c>
      <c r="C15" s="5" t="s">
        <v>747</v>
      </c>
      <c r="D15" s="46" t="s">
        <v>749</v>
      </c>
    </row>
    <row r="16" spans="2:4" x14ac:dyDescent="0.25">
      <c r="B16" s="4">
        <v>5</v>
      </c>
      <c r="C16" s="5" t="s">
        <v>476</v>
      </c>
      <c r="D16" s="6" t="s">
        <v>480</v>
      </c>
    </row>
    <row r="17" spans="1:4" x14ac:dyDescent="0.25">
      <c r="B17" s="12"/>
      <c r="C17" s="12"/>
      <c r="D17" s="12"/>
    </row>
    <row r="19" spans="1:4" x14ac:dyDescent="0.25">
      <c r="B19" s="7" t="s">
        <v>66</v>
      </c>
      <c r="C19" s="8" t="s">
        <v>67</v>
      </c>
    </row>
    <row r="20" spans="1:4" x14ac:dyDescent="0.25">
      <c r="C20" s="8" t="s">
        <v>68</v>
      </c>
    </row>
    <row r="21" spans="1:4" x14ac:dyDescent="0.25">
      <c r="C21" s="8" t="s">
        <v>74</v>
      </c>
    </row>
    <row r="25" spans="1:4" x14ac:dyDescent="0.25">
      <c r="B25" s="9"/>
      <c r="C25" s="9"/>
      <c r="D25" s="10" t="s">
        <v>752</v>
      </c>
    </row>
    <row r="26" spans="1:4" x14ac:dyDescent="0.25">
      <c r="B26" s="11" t="s">
        <v>69</v>
      </c>
      <c r="C26" s="11" t="s">
        <v>70</v>
      </c>
      <c r="D26" s="11" t="s">
        <v>71</v>
      </c>
    </row>
    <row r="27" spans="1:4" x14ac:dyDescent="0.25">
      <c r="B27" s="10" t="s">
        <v>72</v>
      </c>
      <c r="C27" s="10" t="s">
        <v>72</v>
      </c>
      <c r="D27" s="10" t="s">
        <v>73</v>
      </c>
    </row>
    <row r="31" spans="1:4" x14ac:dyDescent="0.25">
      <c r="A31" s="49" t="s">
        <v>750</v>
      </c>
      <c r="B31" s="49"/>
      <c r="C31" s="37" t="s">
        <v>662</v>
      </c>
      <c r="D31" s="38" t="s">
        <v>664</v>
      </c>
    </row>
  </sheetData>
  <mergeCells count="4">
    <mergeCell ref="A31:B31"/>
    <mergeCell ref="B2:C2"/>
    <mergeCell ref="B3:C3"/>
    <mergeCell ref="B4:C4"/>
  </mergeCells>
  <hyperlinks>
    <hyperlink ref="D16" location="BCTHBDVCSHR_06504!A1" display="BCTHBDVCSHR_06504"/>
    <hyperlink ref="D13" location="'CK - BÁO CÁO THU NHẬP TOÀN DIỆN'!A1" display="CK - BÁO CÁO THU NHẬP TOÀN DIỆN"/>
    <hyperlink ref="D15" location="'CK - BÁO CÁO LCTT HOẠT ĐỘNG MÔI'!A1" display="'CK - BÁO CÁO LCTT HOẠT ĐỘNG MÔI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85" zoomScaleNormal="85" workbookViewId="0">
      <selection sqref="A1:B3"/>
    </sheetView>
  </sheetViews>
  <sheetFormatPr defaultRowHeight="12" x14ac:dyDescent="0.2"/>
  <cols>
    <col min="1" max="1" width="72.42578125" style="23" customWidth="1"/>
    <col min="2" max="2" width="11.140625" style="23" customWidth="1"/>
    <col min="3" max="3" width="11" style="23" customWidth="1"/>
    <col min="4" max="5" width="20" style="23" customWidth="1"/>
    <col min="6" max="6" width="9.140625" style="23"/>
    <col min="7" max="7" width="15.85546875" style="23" bestFit="1" customWidth="1"/>
    <col min="8" max="8" width="12.28515625" style="23" bestFit="1" customWidth="1"/>
    <col min="9" max="9" width="14" style="23" bestFit="1" customWidth="1"/>
    <col min="10" max="16384" width="9.140625" style="23"/>
  </cols>
  <sheetData>
    <row r="1" spans="1:8" x14ac:dyDescent="0.2">
      <c r="A1" s="50" t="s">
        <v>481</v>
      </c>
      <c r="B1" s="50"/>
      <c r="C1" s="23" t="s">
        <v>482</v>
      </c>
    </row>
    <row r="2" spans="1:8" x14ac:dyDescent="0.2">
      <c r="A2" s="51" t="s">
        <v>556</v>
      </c>
      <c r="B2" s="52"/>
      <c r="C2" s="31" t="s">
        <v>557</v>
      </c>
    </row>
    <row r="3" spans="1:8" x14ac:dyDescent="0.2">
      <c r="A3" s="51" t="s">
        <v>558</v>
      </c>
      <c r="B3" s="52"/>
    </row>
    <row r="4" spans="1:8" x14ac:dyDescent="0.2">
      <c r="C4" s="52"/>
      <c r="D4" s="52"/>
    </row>
    <row r="5" spans="1:8" ht="20.100000000000001" customHeight="1" x14ac:dyDescent="0.2">
      <c r="A5" s="53" t="s">
        <v>559</v>
      </c>
      <c r="B5" s="52"/>
      <c r="C5" s="52"/>
      <c r="D5" s="52"/>
    </row>
    <row r="8" spans="1:8" ht="15" x14ac:dyDescent="0.2">
      <c r="A8" s="32" t="s">
        <v>486</v>
      </c>
      <c r="B8" s="32" t="s">
        <v>487</v>
      </c>
      <c r="C8" s="32" t="s">
        <v>16</v>
      </c>
      <c r="D8" s="32" t="s">
        <v>560</v>
      </c>
      <c r="E8" s="32" t="s">
        <v>561</v>
      </c>
    </row>
    <row r="9" spans="1:8" ht="18" customHeight="1" x14ac:dyDescent="0.25">
      <c r="A9" s="33" t="s">
        <v>76</v>
      </c>
      <c r="B9" s="33"/>
      <c r="C9" s="33"/>
      <c r="D9" s="34"/>
      <c r="E9" s="34"/>
    </row>
    <row r="10" spans="1:8" ht="18" customHeight="1" x14ac:dyDescent="0.25">
      <c r="A10" s="33" t="s">
        <v>562</v>
      </c>
      <c r="B10" s="33" t="s">
        <v>12</v>
      </c>
      <c r="C10" s="33"/>
      <c r="D10" s="34">
        <v>2446833205053</v>
      </c>
      <c r="E10" s="34">
        <v>1304006582023</v>
      </c>
      <c r="H10" s="29"/>
    </row>
    <row r="11" spans="1:8" ht="18" customHeight="1" x14ac:dyDescent="0.25">
      <c r="A11" s="33" t="s">
        <v>563</v>
      </c>
      <c r="B11" s="33" t="s">
        <v>297</v>
      </c>
      <c r="C11" s="33"/>
      <c r="D11" s="34">
        <v>2446473509292</v>
      </c>
      <c r="E11" s="34">
        <v>1303456658021</v>
      </c>
    </row>
    <row r="12" spans="1:8" ht="18" customHeight="1" x14ac:dyDescent="0.2">
      <c r="A12" s="35" t="s">
        <v>564</v>
      </c>
      <c r="B12" s="35" t="s">
        <v>298</v>
      </c>
      <c r="C12" s="35"/>
      <c r="D12" s="36">
        <v>1294384903647</v>
      </c>
      <c r="E12" s="36">
        <v>489880066270</v>
      </c>
    </row>
    <row r="13" spans="1:8" ht="18" customHeight="1" x14ac:dyDescent="0.2">
      <c r="A13" s="35" t="s">
        <v>565</v>
      </c>
      <c r="B13" s="35" t="s">
        <v>299</v>
      </c>
      <c r="C13" s="35"/>
      <c r="D13" s="36">
        <v>1294384903647</v>
      </c>
      <c r="E13" s="36">
        <v>489880066270</v>
      </c>
    </row>
    <row r="14" spans="1:8" ht="18" customHeight="1" x14ac:dyDescent="0.2">
      <c r="A14" s="35" t="s">
        <v>566</v>
      </c>
      <c r="B14" s="35" t="s">
        <v>300</v>
      </c>
      <c r="C14" s="35"/>
      <c r="D14" s="36">
        <v>0</v>
      </c>
      <c r="E14" s="36">
        <v>0</v>
      </c>
    </row>
    <row r="15" spans="1:8" ht="18" customHeight="1" x14ac:dyDescent="0.2">
      <c r="A15" s="35" t="s">
        <v>131</v>
      </c>
      <c r="B15" s="35" t="s">
        <v>301</v>
      </c>
      <c r="C15" s="35"/>
      <c r="D15" s="36"/>
      <c r="E15" s="36"/>
    </row>
    <row r="16" spans="1:8" ht="18" customHeight="1" x14ac:dyDescent="0.2">
      <c r="A16" s="35" t="s">
        <v>567</v>
      </c>
      <c r="B16" s="35" t="s">
        <v>302</v>
      </c>
      <c r="C16" s="35"/>
      <c r="D16" s="36">
        <v>0</v>
      </c>
      <c r="E16" s="36">
        <v>0</v>
      </c>
    </row>
    <row r="17" spans="1:7" ht="18" customHeight="1" x14ac:dyDescent="0.2">
      <c r="A17" s="35" t="s">
        <v>132</v>
      </c>
      <c r="B17" s="35" t="s">
        <v>303</v>
      </c>
      <c r="C17" s="35"/>
      <c r="D17" s="36">
        <v>0</v>
      </c>
      <c r="E17" s="36">
        <v>0</v>
      </c>
    </row>
    <row r="18" spans="1:7" ht="18" customHeight="1" x14ac:dyDescent="0.2">
      <c r="A18" s="35" t="s">
        <v>133</v>
      </c>
      <c r="B18" s="35" t="s">
        <v>304</v>
      </c>
      <c r="C18" s="35"/>
      <c r="D18" s="36">
        <v>823811101681</v>
      </c>
      <c r="E18" s="36">
        <v>688634052766</v>
      </c>
    </row>
    <row r="19" spans="1:7" ht="18" customHeight="1" x14ac:dyDescent="0.2">
      <c r="A19" s="35" t="s">
        <v>134</v>
      </c>
      <c r="B19" s="35" t="s">
        <v>305</v>
      </c>
      <c r="C19" s="35"/>
      <c r="D19" s="36">
        <v>0</v>
      </c>
      <c r="E19" s="36">
        <v>-1792807453</v>
      </c>
    </row>
    <row r="20" spans="1:7" ht="18" customHeight="1" x14ac:dyDescent="0.2">
      <c r="A20" s="35" t="s">
        <v>135</v>
      </c>
      <c r="B20" s="35" t="s">
        <v>306</v>
      </c>
      <c r="C20" s="35"/>
      <c r="D20" s="36">
        <v>22435178467</v>
      </c>
      <c r="E20" s="36">
        <v>9246462668</v>
      </c>
    </row>
    <row r="21" spans="1:7" ht="18" customHeight="1" x14ac:dyDescent="0.2">
      <c r="A21" s="35" t="s">
        <v>568</v>
      </c>
      <c r="B21" s="35" t="s">
        <v>307</v>
      </c>
      <c r="C21" s="35"/>
      <c r="D21" s="36">
        <v>0</v>
      </c>
      <c r="E21" s="36">
        <v>0</v>
      </c>
    </row>
    <row r="22" spans="1:7" ht="18" customHeight="1" x14ac:dyDescent="0.2">
      <c r="A22" s="35" t="s">
        <v>569</v>
      </c>
      <c r="B22" s="35" t="s">
        <v>308</v>
      </c>
      <c r="C22" s="35"/>
      <c r="D22" s="36">
        <v>22435178467</v>
      </c>
      <c r="E22" s="36">
        <v>9246462668</v>
      </c>
    </row>
    <row r="23" spans="1:7" ht="18" customHeight="1" x14ac:dyDescent="0.2">
      <c r="A23" s="35" t="s">
        <v>570</v>
      </c>
      <c r="B23" s="35" t="s">
        <v>309</v>
      </c>
      <c r="C23" s="35"/>
      <c r="D23" s="36">
        <v>0</v>
      </c>
      <c r="E23" s="36">
        <v>0</v>
      </c>
    </row>
    <row r="24" spans="1:7" ht="18" customHeight="1" x14ac:dyDescent="0.2">
      <c r="A24" s="35" t="s">
        <v>571</v>
      </c>
      <c r="B24" s="35" t="s">
        <v>310</v>
      </c>
      <c r="C24" s="35"/>
      <c r="D24" s="36">
        <v>0</v>
      </c>
      <c r="E24" s="36">
        <v>0</v>
      </c>
    </row>
    <row r="25" spans="1:7" ht="18" customHeight="1" x14ac:dyDescent="0.2">
      <c r="A25" s="35" t="s">
        <v>572</v>
      </c>
      <c r="B25" s="35" t="s">
        <v>311</v>
      </c>
      <c r="C25" s="35"/>
      <c r="D25" s="36">
        <v>22435178467</v>
      </c>
      <c r="E25" s="36">
        <v>9246462668</v>
      </c>
    </row>
    <row r="26" spans="1:7" ht="18" customHeight="1" x14ac:dyDescent="0.2">
      <c r="A26" s="35" t="s">
        <v>136</v>
      </c>
      <c r="B26" s="35" t="s">
        <v>312</v>
      </c>
      <c r="C26" s="35"/>
      <c r="D26" s="36">
        <v>0</v>
      </c>
      <c r="E26" s="36">
        <v>0</v>
      </c>
    </row>
    <row r="27" spans="1:7" ht="18" customHeight="1" x14ac:dyDescent="0.2">
      <c r="A27" s="35" t="s">
        <v>573</v>
      </c>
      <c r="B27" s="35" t="s">
        <v>313</v>
      </c>
      <c r="C27" s="35"/>
      <c r="D27" s="36">
        <v>258314411517</v>
      </c>
      <c r="E27" s="36">
        <v>104476539482</v>
      </c>
    </row>
    <row r="28" spans="1:7" ht="18" customHeight="1" x14ac:dyDescent="0.2">
      <c r="A28" s="35" t="s">
        <v>574</v>
      </c>
      <c r="B28" s="35" t="s">
        <v>314</v>
      </c>
      <c r="C28" s="35"/>
      <c r="D28" s="36">
        <v>0</v>
      </c>
      <c r="E28" s="36">
        <v>0</v>
      </c>
      <c r="G28" s="29"/>
    </row>
    <row r="29" spans="1:7" ht="18" customHeight="1" x14ac:dyDescent="0.2">
      <c r="A29" s="35" t="s">
        <v>575</v>
      </c>
      <c r="B29" s="35" t="s">
        <v>315</v>
      </c>
      <c r="C29" s="35"/>
      <c r="D29" s="36">
        <v>0</v>
      </c>
      <c r="E29" s="36">
        <v>0</v>
      </c>
      <c r="G29" s="29"/>
    </row>
    <row r="30" spans="1:7" ht="18" customHeight="1" x14ac:dyDescent="0.2">
      <c r="A30" s="35" t="s">
        <v>576</v>
      </c>
      <c r="B30" s="35" t="s">
        <v>316</v>
      </c>
      <c r="C30" s="35"/>
      <c r="D30" s="36">
        <v>47527913980</v>
      </c>
      <c r="E30" s="36">
        <v>13012344288</v>
      </c>
    </row>
    <row r="31" spans="1:7" ht="18" customHeight="1" x14ac:dyDescent="0.2">
      <c r="A31" s="35" t="s">
        <v>137</v>
      </c>
      <c r="B31" s="35" t="s">
        <v>317</v>
      </c>
      <c r="C31" s="35"/>
      <c r="D31" s="36">
        <v>0</v>
      </c>
      <c r="E31" s="36">
        <v>0</v>
      </c>
    </row>
    <row r="32" spans="1:7" ht="18" customHeight="1" x14ac:dyDescent="0.25">
      <c r="A32" s="33" t="s">
        <v>577</v>
      </c>
      <c r="B32" s="33" t="s">
        <v>318</v>
      </c>
      <c r="C32" s="33"/>
      <c r="D32" s="34">
        <v>359695761</v>
      </c>
      <c r="E32" s="34">
        <v>549924002</v>
      </c>
    </row>
    <row r="33" spans="1:7" ht="18" customHeight="1" x14ac:dyDescent="0.2">
      <c r="A33" s="35" t="s">
        <v>138</v>
      </c>
      <c r="B33" s="35" t="s">
        <v>319</v>
      </c>
      <c r="C33" s="35"/>
      <c r="D33" s="36">
        <v>359695761</v>
      </c>
      <c r="E33" s="36">
        <v>71600720</v>
      </c>
    </row>
    <row r="34" spans="1:7" ht="18" customHeight="1" x14ac:dyDescent="0.2">
      <c r="A34" s="35" t="s">
        <v>578</v>
      </c>
      <c r="B34" s="35" t="s">
        <v>320</v>
      </c>
      <c r="C34" s="35"/>
      <c r="D34" s="36">
        <v>0</v>
      </c>
      <c r="E34" s="36">
        <v>0</v>
      </c>
    </row>
    <row r="35" spans="1:7" ht="18" customHeight="1" x14ac:dyDescent="0.2">
      <c r="A35" s="35" t="s">
        <v>579</v>
      </c>
      <c r="B35" s="35" t="s">
        <v>321</v>
      </c>
      <c r="C35" s="35"/>
      <c r="D35" s="36">
        <v>0</v>
      </c>
      <c r="E35" s="36">
        <v>434868737</v>
      </c>
    </row>
    <row r="36" spans="1:7" ht="18" customHeight="1" x14ac:dyDescent="0.2">
      <c r="A36" s="35" t="s">
        <v>139</v>
      </c>
      <c r="B36" s="35" t="s">
        <v>322</v>
      </c>
      <c r="C36" s="35"/>
      <c r="D36" s="36">
        <v>0</v>
      </c>
      <c r="E36" s="36">
        <v>0</v>
      </c>
    </row>
    <row r="37" spans="1:7" ht="18" customHeight="1" x14ac:dyDescent="0.2">
      <c r="A37" s="35" t="s">
        <v>75</v>
      </c>
      <c r="B37" s="35" t="s">
        <v>323</v>
      </c>
      <c r="C37" s="35"/>
      <c r="D37" s="36">
        <v>0</v>
      </c>
      <c r="E37" s="36">
        <v>43454545</v>
      </c>
      <c r="G37" s="29"/>
    </row>
    <row r="38" spans="1:7" ht="18" customHeight="1" x14ac:dyDescent="0.2">
      <c r="A38" s="35" t="s">
        <v>580</v>
      </c>
      <c r="B38" s="35" t="s">
        <v>324</v>
      </c>
      <c r="C38" s="35"/>
      <c r="D38" s="36">
        <v>0</v>
      </c>
      <c r="E38" s="36">
        <v>0</v>
      </c>
    </row>
    <row r="39" spans="1:7" ht="18" customHeight="1" x14ac:dyDescent="0.25">
      <c r="A39" s="33" t="s">
        <v>581</v>
      </c>
      <c r="B39" s="33" t="s">
        <v>13</v>
      </c>
      <c r="C39" s="33"/>
      <c r="D39" s="34">
        <v>13103140084</v>
      </c>
      <c r="E39" s="34">
        <v>10358333354</v>
      </c>
    </row>
    <row r="40" spans="1:7" ht="18" customHeight="1" x14ac:dyDescent="0.2">
      <c r="A40" s="35" t="s">
        <v>582</v>
      </c>
      <c r="B40" s="35" t="s">
        <v>325</v>
      </c>
      <c r="C40" s="35"/>
      <c r="D40" s="36">
        <v>0</v>
      </c>
      <c r="E40" s="36">
        <v>0</v>
      </c>
    </row>
    <row r="41" spans="1:7" ht="18" customHeight="1" x14ac:dyDescent="0.2">
      <c r="A41" s="35" t="s">
        <v>140</v>
      </c>
      <c r="B41" s="35" t="s">
        <v>326</v>
      </c>
      <c r="C41" s="35"/>
      <c r="D41" s="36">
        <v>0</v>
      </c>
      <c r="E41" s="36">
        <v>0</v>
      </c>
    </row>
    <row r="42" spans="1:7" ht="18" customHeight="1" x14ac:dyDescent="0.2">
      <c r="A42" s="35" t="s">
        <v>141</v>
      </c>
      <c r="B42" s="35" t="s">
        <v>327</v>
      </c>
      <c r="C42" s="35"/>
      <c r="D42" s="36">
        <v>0</v>
      </c>
      <c r="E42" s="36">
        <v>0</v>
      </c>
    </row>
    <row r="43" spans="1:7" ht="18" customHeight="1" x14ac:dyDescent="0.2">
      <c r="A43" s="35" t="s">
        <v>583</v>
      </c>
      <c r="B43" s="35" t="s">
        <v>328</v>
      </c>
      <c r="C43" s="35"/>
      <c r="D43" s="36">
        <v>0</v>
      </c>
      <c r="E43" s="36">
        <v>0</v>
      </c>
    </row>
    <row r="44" spans="1:7" ht="18" customHeight="1" x14ac:dyDescent="0.2">
      <c r="A44" s="35" t="s">
        <v>584</v>
      </c>
      <c r="B44" s="35" t="s">
        <v>329</v>
      </c>
      <c r="C44" s="35"/>
      <c r="D44" s="36">
        <v>0</v>
      </c>
      <c r="E44" s="36">
        <v>0</v>
      </c>
    </row>
    <row r="45" spans="1:7" ht="18" customHeight="1" x14ac:dyDescent="0.2">
      <c r="A45" s="35" t="s">
        <v>585</v>
      </c>
      <c r="B45" s="35" t="s">
        <v>330</v>
      </c>
      <c r="C45" s="35"/>
      <c r="D45" s="36">
        <v>0</v>
      </c>
      <c r="E45" s="36">
        <v>0</v>
      </c>
    </row>
    <row r="46" spans="1:7" ht="18" customHeight="1" x14ac:dyDescent="0.2">
      <c r="A46" s="35" t="s">
        <v>0</v>
      </c>
      <c r="B46" s="35" t="s">
        <v>331</v>
      </c>
      <c r="C46" s="35"/>
      <c r="D46" s="36">
        <v>6766363561</v>
      </c>
      <c r="E46" s="36">
        <v>8005640488</v>
      </c>
    </row>
    <row r="47" spans="1:7" ht="18" customHeight="1" x14ac:dyDescent="0.2">
      <c r="A47" s="35" t="s">
        <v>6</v>
      </c>
      <c r="B47" s="35" t="s">
        <v>332</v>
      </c>
      <c r="C47" s="35"/>
      <c r="D47" s="36">
        <v>2487570218</v>
      </c>
      <c r="E47" s="36">
        <v>2760390480</v>
      </c>
    </row>
    <row r="48" spans="1:7" ht="18" customHeight="1" x14ac:dyDescent="0.2">
      <c r="A48" s="35" t="s">
        <v>586</v>
      </c>
      <c r="B48" s="35" t="s">
        <v>333</v>
      </c>
      <c r="C48" s="35"/>
      <c r="D48" s="36">
        <v>4848657389</v>
      </c>
      <c r="E48" s="36">
        <v>4582763389</v>
      </c>
    </row>
    <row r="49" spans="1:5" ht="18" customHeight="1" x14ac:dyDescent="0.2">
      <c r="A49" s="35" t="s">
        <v>587</v>
      </c>
      <c r="B49" s="35" t="s">
        <v>334</v>
      </c>
      <c r="C49" s="35"/>
      <c r="D49" s="36">
        <v>-2361087171</v>
      </c>
      <c r="E49" s="36">
        <v>-1822372909</v>
      </c>
    </row>
    <row r="50" spans="1:5" ht="18" customHeight="1" x14ac:dyDescent="0.2">
      <c r="A50" s="35" t="s">
        <v>142</v>
      </c>
      <c r="B50" s="35" t="s">
        <v>335</v>
      </c>
      <c r="C50" s="35"/>
      <c r="D50" s="36">
        <v>0</v>
      </c>
      <c r="E50" s="36">
        <v>0</v>
      </c>
    </row>
    <row r="51" spans="1:5" ht="18" customHeight="1" x14ac:dyDescent="0.2">
      <c r="A51" s="35" t="s">
        <v>7</v>
      </c>
      <c r="B51" s="35" t="s">
        <v>336</v>
      </c>
      <c r="C51" s="35"/>
      <c r="D51" s="36">
        <v>0</v>
      </c>
      <c r="E51" s="36">
        <v>0</v>
      </c>
    </row>
    <row r="52" spans="1:5" ht="18" customHeight="1" x14ac:dyDescent="0.2">
      <c r="A52" s="35" t="s">
        <v>9</v>
      </c>
      <c r="B52" s="35" t="s">
        <v>337</v>
      </c>
      <c r="C52" s="35"/>
      <c r="D52" s="36">
        <v>0</v>
      </c>
      <c r="E52" s="36">
        <v>0</v>
      </c>
    </row>
    <row r="53" spans="1:5" ht="18" customHeight="1" x14ac:dyDescent="0.2">
      <c r="A53" s="35" t="s">
        <v>587</v>
      </c>
      <c r="B53" s="35" t="s">
        <v>338</v>
      </c>
      <c r="C53" s="35"/>
      <c r="D53" s="36">
        <v>0</v>
      </c>
      <c r="E53" s="36">
        <v>0</v>
      </c>
    </row>
    <row r="54" spans="1:5" ht="18" customHeight="1" x14ac:dyDescent="0.2">
      <c r="A54" s="35" t="s">
        <v>143</v>
      </c>
      <c r="B54" s="35" t="s">
        <v>339</v>
      </c>
      <c r="C54" s="35"/>
      <c r="D54" s="36">
        <v>0</v>
      </c>
      <c r="E54" s="36">
        <v>0</v>
      </c>
    </row>
    <row r="55" spans="1:5" ht="18" customHeight="1" x14ac:dyDescent="0.2">
      <c r="A55" s="35" t="s">
        <v>8</v>
      </c>
      <c r="B55" s="35" t="s">
        <v>340</v>
      </c>
      <c r="C55" s="35"/>
      <c r="D55" s="36">
        <v>4278793343</v>
      </c>
      <c r="E55" s="36">
        <v>5245250008</v>
      </c>
    </row>
    <row r="56" spans="1:5" ht="18" customHeight="1" x14ac:dyDescent="0.2">
      <c r="A56" s="35" t="s">
        <v>9</v>
      </c>
      <c r="B56" s="35" t="s">
        <v>341</v>
      </c>
      <c r="C56" s="35"/>
      <c r="D56" s="36">
        <v>8890710000</v>
      </c>
      <c r="E56" s="36">
        <v>7435010000</v>
      </c>
    </row>
    <row r="57" spans="1:5" ht="18" customHeight="1" x14ac:dyDescent="0.2">
      <c r="A57" s="35" t="s">
        <v>587</v>
      </c>
      <c r="B57" s="35" t="s">
        <v>342</v>
      </c>
      <c r="C57" s="35"/>
      <c r="D57" s="36">
        <v>-4611916657</v>
      </c>
      <c r="E57" s="36">
        <v>-2189759992</v>
      </c>
    </row>
    <row r="58" spans="1:5" ht="18" customHeight="1" x14ac:dyDescent="0.2">
      <c r="A58" s="35" t="s">
        <v>588</v>
      </c>
      <c r="B58" s="35" t="s">
        <v>343</v>
      </c>
      <c r="C58" s="35"/>
      <c r="D58" s="36">
        <v>0</v>
      </c>
      <c r="E58" s="36">
        <v>0</v>
      </c>
    </row>
    <row r="59" spans="1:5" ht="18" customHeight="1" x14ac:dyDescent="0.2">
      <c r="A59" s="35" t="s">
        <v>1</v>
      </c>
      <c r="B59" s="35" t="s">
        <v>344</v>
      </c>
      <c r="C59" s="35"/>
      <c r="D59" s="36">
        <v>0</v>
      </c>
      <c r="E59" s="36">
        <v>0</v>
      </c>
    </row>
    <row r="60" spans="1:5" ht="18" customHeight="1" x14ac:dyDescent="0.2">
      <c r="A60" s="35" t="s">
        <v>589</v>
      </c>
      <c r="B60" s="35" t="s">
        <v>345</v>
      </c>
      <c r="C60" s="35"/>
      <c r="D60" s="36">
        <v>0</v>
      </c>
      <c r="E60" s="36">
        <v>0</v>
      </c>
    </row>
    <row r="61" spans="1:5" ht="18" customHeight="1" x14ac:dyDescent="0.2">
      <c r="A61" s="35" t="s">
        <v>587</v>
      </c>
      <c r="B61" s="35" t="s">
        <v>346</v>
      </c>
      <c r="C61" s="35"/>
      <c r="D61" s="36">
        <v>0</v>
      </c>
      <c r="E61" s="36">
        <v>0</v>
      </c>
    </row>
    <row r="62" spans="1:5" ht="18" customHeight="1" x14ac:dyDescent="0.2">
      <c r="A62" s="35" t="s">
        <v>144</v>
      </c>
      <c r="B62" s="35" t="s">
        <v>347</v>
      </c>
      <c r="C62" s="35"/>
      <c r="D62" s="36">
        <v>0</v>
      </c>
      <c r="E62" s="36">
        <v>0</v>
      </c>
    </row>
    <row r="63" spans="1:5" ht="18" customHeight="1" x14ac:dyDescent="0.2">
      <c r="A63" s="35" t="s">
        <v>590</v>
      </c>
      <c r="B63" s="35" t="s">
        <v>348</v>
      </c>
      <c r="C63" s="35"/>
      <c r="D63" s="36">
        <v>0</v>
      </c>
      <c r="E63" s="36">
        <v>0</v>
      </c>
    </row>
    <row r="64" spans="1:5" ht="18" customHeight="1" x14ac:dyDescent="0.2">
      <c r="A64" s="35" t="s">
        <v>2</v>
      </c>
      <c r="B64" s="35" t="s">
        <v>349</v>
      </c>
      <c r="C64" s="35"/>
      <c r="D64" s="36">
        <v>6336776523</v>
      </c>
      <c r="E64" s="36">
        <v>2352692866</v>
      </c>
    </row>
    <row r="65" spans="1:7" ht="18" customHeight="1" x14ac:dyDescent="0.2">
      <c r="A65" s="35" t="s">
        <v>145</v>
      </c>
      <c r="B65" s="35" t="s">
        <v>350</v>
      </c>
      <c r="C65" s="35"/>
      <c r="D65" s="36">
        <v>0</v>
      </c>
      <c r="E65" s="36">
        <v>0</v>
      </c>
    </row>
    <row r="66" spans="1:7" ht="18" customHeight="1" x14ac:dyDescent="0.2">
      <c r="A66" s="35" t="s">
        <v>146</v>
      </c>
      <c r="B66" s="35" t="s">
        <v>351</v>
      </c>
      <c r="C66" s="35"/>
      <c r="D66" s="36">
        <v>4602194417</v>
      </c>
      <c r="E66" s="36">
        <v>1416976452</v>
      </c>
    </row>
    <row r="67" spans="1:7" ht="18" customHeight="1" x14ac:dyDescent="0.2">
      <c r="A67" s="35" t="s">
        <v>591</v>
      </c>
      <c r="B67" s="35" t="s">
        <v>352</v>
      </c>
      <c r="C67" s="35"/>
      <c r="D67" s="36">
        <v>0</v>
      </c>
      <c r="E67" s="36">
        <v>0</v>
      </c>
    </row>
    <row r="68" spans="1:7" ht="18" customHeight="1" x14ac:dyDescent="0.2">
      <c r="A68" s="35" t="s">
        <v>592</v>
      </c>
      <c r="B68" s="35" t="s">
        <v>353</v>
      </c>
      <c r="C68" s="35"/>
      <c r="D68" s="36">
        <v>1028271052</v>
      </c>
      <c r="E68" s="36">
        <v>744129966</v>
      </c>
    </row>
    <row r="69" spans="1:7" ht="18" customHeight="1" x14ac:dyDescent="0.2">
      <c r="A69" s="35" t="s">
        <v>147</v>
      </c>
      <c r="B69" s="35" t="s">
        <v>354</v>
      </c>
      <c r="C69" s="35"/>
      <c r="D69" s="36">
        <v>706311054</v>
      </c>
      <c r="E69" s="36">
        <v>191586448</v>
      </c>
    </row>
    <row r="70" spans="1:7" ht="18" customHeight="1" x14ac:dyDescent="0.2">
      <c r="A70" s="35" t="s">
        <v>148</v>
      </c>
      <c r="B70" s="35" t="s">
        <v>355</v>
      </c>
      <c r="C70" s="35"/>
      <c r="D70" s="36">
        <v>0</v>
      </c>
      <c r="E70" s="36">
        <v>0</v>
      </c>
    </row>
    <row r="71" spans="1:7" ht="18" customHeight="1" x14ac:dyDescent="0.25">
      <c r="A71" s="33" t="s">
        <v>593</v>
      </c>
      <c r="B71" s="33" t="s">
        <v>356</v>
      </c>
      <c r="C71" s="33"/>
      <c r="D71" s="34">
        <v>2459936345137</v>
      </c>
      <c r="E71" s="34">
        <v>1314364915377</v>
      </c>
      <c r="G71" s="29"/>
    </row>
    <row r="72" spans="1:7" ht="18" customHeight="1" x14ac:dyDescent="0.25">
      <c r="A72" s="33" t="s">
        <v>594</v>
      </c>
      <c r="B72" s="33" t="s">
        <v>14</v>
      </c>
      <c r="C72" s="33"/>
      <c r="D72" s="34">
        <v>737985721208</v>
      </c>
      <c r="E72" s="34">
        <v>48279890018</v>
      </c>
    </row>
    <row r="73" spans="1:7" ht="18" customHeight="1" x14ac:dyDescent="0.2">
      <c r="A73" s="35" t="s">
        <v>149</v>
      </c>
      <c r="B73" s="35" t="s">
        <v>357</v>
      </c>
      <c r="C73" s="35"/>
      <c r="D73" s="36">
        <v>737935721208</v>
      </c>
      <c r="E73" s="36">
        <v>48279890018</v>
      </c>
    </row>
    <row r="74" spans="1:7" ht="18" customHeight="1" x14ac:dyDescent="0.2">
      <c r="A74" s="35" t="s">
        <v>150</v>
      </c>
      <c r="B74" s="35" t="s">
        <v>358</v>
      </c>
      <c r="C74" s="35"/>
      <c r="D74" s="36">
        <v>0</v>
      </c>
      <c r="E74" s="36">
        <v>0</v>
      </c>
    </row>
    <row r="75" spans="1:7" ht="18" customHeight="1" x14ac:dyDescent="0.2">
      <c r="A75" s="35" t="s">
        <v>595</v>
      </c>
      <c r="B75" s="35" t="s">
        <v>359</v>
      </c>
      <c r="C75" s="35"/>
      <c r="D75" s="36">
        <v>0</v>
      </c>
      <c r="E75" s="36">
        <v>0</v>
      </c>
    </row>
    <row r="76" spans="1:7" ht="18" customHeight="1" x14ac:dyDescent="0.2">
      <c r="A76" s="35" t="s">
        <v>596</v>
      </c>
      <c r="B76" s="35" t="s">
        <v>360</v>
      </c>
      <c r="C76" s="35"/>
      <c r="D76" s="36">
        <v>0</v>
      </c>
      <c r="E76" s="36">
        <v>0</v>
      </c>
    </row>
    <row r="77" spans="1:7" ht="18" customHeight="1" x14ac:dyDescent="0.2">
      <c r="A77" s="35" t="s">
        <v>151</v>
      </c>
      <c r="B77" s="35" t="s">
        <v>361</v>
      </c>
      <c r="C77" s="35"/>
      <c r="D77" s="36">
        <v>0</v>
      </c>
      <c r="E77" s="36">
        <v>0</v>
      </c>
    </row>
    <row r="78" spans="1:7" ht="18" customHeight="1" x14ac:dyDescent="0.2">
      <c r="A78" s="35" t="s">
        <v>152</v>
      </c>
      <c r="B78" s="35" t="s">
        <v>362</v>
      </c>
      <c r="C78" s="35"/>
      <c r="D78" s="36">
        <v>0</v>
      </c>
      <c r="E78" s="36">
        <v>0</v>
      </c>
    </row>
    <row r="79" spans="1:7" ht="18" customHeight="1" x14ac:dyDescent="0.2">
      <c r="A79" s="35" t="s">
        <v>597</v>
      </c>
      <c r="B79" s="35" t="s">
        <v>363</v>
      </c>
      <c r="C79" s="35"/>
      <c r="D79" s="36">
        <v>0</v>
      </c>
      <c r="E79" s="36">
        <v>0</v>
      </c>
    </row>
    <row r="80" spans="1:7" ht="18" customHeight="1" x14ac:dyDescent="0.2">
      <c r="A80" s="35" t="s">
        <v>598</v>
      </c>
      <c r="B80" s="35" t="s">
        <v>364</v>
      </c>
      <c r="C80" s="35"/>
      <c r="D80" s="36">
        <v>0</v>
      </c>
      <c r="E80" s="36">
        <v>0</v>
      </c>
    </row>
    <row r="81" spans="1:7" ht="18" customHeight="1" x14ac:dyDescent="0.2">
      <c r="A81" s="35" t="s">
        <v>153</v>
      </c>
      <c r="B81" s="35" t="s">
        <v>365</v>
      </c>
      <c r="C81" s="35"/>
      <c r="D81" s="36">
        <v>118720634929</v>
      </c>
      <c r="E81" s="36">
        <v>5457702754</v>
      </c>
    </row>
    <row r="82" spans="1:7" ht="18" customHeight="1" x14ac:dyDescent="0.2">
      <c r="A82" s="35" t="s">
        <v>154</v>
      </c>
      <c r="B82" s="35" t="s">
        <v>366</v>
      </c>
      <c r="C82" s="35"/>
      <c r="D82" s="36">
        <v>0</v>
      </c>
      <c r="E82" s="36">
        <v>0</v>
      </c>
    </row>
    <row r="83" spans="1:7" ht="18" customHeight="1" x14ac:dyDescent="0.2">
      <c r="A83" s="35" t="s">
        <v>599</v>
      </c>
      <c r="B83" s="35" t="s">
        <v>367</v>
      </c>
      <c r="C83" s="35"/>
      <c r="D83" s="36">
        <v>0</v>
      </c>
      <c r="E83" s="36">
        <v>0</v>
      </c>
    </row>
    <row r="84" spans="1:7" ht="18" customHeight="1" x14ac:dyDescent="0.2">
      <c r="A84" s="35" t="s">
        <v>155</v>
      </c>
      <c r="B84" s="35" t="s">
        <v>368</v>
      </c>
      <c r="C84" s="35"/>
      <c r="D84" s="36"/>
      <c r="E84" s="36"/>
    </row>
    <row r="85" spans="1:7" ht="18" customHeight="1" x14ac:dyDescent="0.2">
      <c r="A85" s="35" t="s">
        <v>600</v>
      </c>
      <c r="B85" s="35" t="s">
        <v>369</v>
      </c>
      <c r="C85" s="35"/>
      <c r="D85" s="36">
        <v>59622949166</v>
      </c>
      <c r="E85" s="36">
        <v>26146747637</v>
      </c>
    </row>
    <row r="86" spans="1:7" ht="18" customHeight="1" x14ac:dyDescent="0.2">
      <c r="A86" s="35" t="s">
        <v>156</v>
      </c>
      <c r="B86" s="35" t="s">
        <v>370</v>
      </c>
      <c r="C86" s="35"/>
      <c r="D86" s="36">
        <v>12278749165</v>
      </c>
      <c r="E86" s="36">
        <v>2303355516</v>
      </c>
    </row>
    <row r="87" spans="1:7" ht="18" customHeight="1" x14ac:dyDescent="0.2">
      <c r="A87" s="35" t="s">
        <v>601</v>
      </c>
      <c r="B87" s="35" t="s">
        <v>371</v>
      </c>
      <c r="C87" s="35"/>
      <c r="D87" s="36">
        <v>0</v>
      </c>
      <c r="E87" s="36">
        <v>0</v>
      </c>
    </row>
    <row r="88" spans="1:7" ht="18" customHeight="1" x14ac:dyDescent="0.2">
      <c r="A88" s="35" t="s">
        <v>157</v>
      </c>
      <c r="B88" s="35" t="s">
        <v>372</v>
      </c>
      <c r="C88" s="35"/>
      <c r="D88" s="36">
        <v>0</v>
      </c>
      <c r="E88" s="36">
        <v>0</v>
      </c>
    </row>
    <row r="89" spans="1:7" ht="18" customHeight="1" x14ac:dyDescent="0.2">
      <c r="A89" s="35" t="s">
        <v>158</v>
      </c>
      <c r="B89" s="35" t="s">
        <v>373</v>
      </c>
      <c r="C89" s="35"/>
      <c r="D89" s="36">
        <v>0</v>
      </c>
      <c r="E89" s="36">
        <v>0</v>
      </c>
    </row>
    <row r="90" spans="1:7" ht="18" customHeight="1" x14ac:dyDescent="0.2">
      <c r="A90" s="35" t="s">
        <v>159</v>
      </c>
      <c r="B90" s="35" t="s">
        <v>374</v>
      </c>
      <c r="C90" s="35"/>
      <c r="D90" s="36">
        <v>0</v>
      </c>
      <c r="E90" s="36">
        <v>0</v>
      </c>
    </row>
    <row r="91" spans="1:7" ht="18" customHeight="1" x14ac:dyDescent="0.2">
      <c r="A91" s="35" t="s">
        <v>160</v>
      </c>
      <c r="B91" s="35" t="s">
        <v>375</v>
      </c>
      <c r="C91" s="35"/>
      <c r="D91" s="36">
        <v>545240820832</v>
      </c>
      <c r="E91" s="36"/>
      <c r="G91" s="29"/>
    </row>
    <row r="92" spans="1:7" ht="18" customHeight="1" x14ac:dyDescent="0.2">
      <c r="A92" s="35" t="s">
        <v>161</v>
      </c>
      <c r="B92" s="35" t="s">
        <v>376</v>
      </c>
      <c r="C92" s="35"/>
      <c r="D92" s="36">
        <v>2072567116</v>
      </c>
      <c r="E92" s="36">
        <v>14372084111</v>
      </c>
    </row>
    <row r="93" spans="1:7" ht="18" customHeight="1" x14ac:dyDescent="0.2">
      <c r="A93" s="35" t="s">
        <v>162</v>
      </c>
      <c r="B93" s="35" t="s">
        <v>377</v>
      </c>
      <c r="C93" s="35"/>
      <c r="D93" s="36">
        <v>0</v>
      </c>
      <c r="E93" s="36">
        <v>0</v>
      </c>
    </row>
    <row r="94" spans="1:7" ht="18" customHeight="1" x14ac:dyDescent="0.2">
      <c r="A94" s="35" t="s">
        <v>163</v>
      </c>
      <c r="B94" s="35" t="s">
        <v>378</v>
      </c>
      <c r="C94" s="35"/>
      <c r="D94" s="36">
        <v>0</v>
      </c>
      <c r="E94" s="36">
        <v>0</v>
      </c>
    </row>
    <row r="95" spans="1:7" ht="18" customHeight="1" x14ac:dyDescent="0.25">
      <c r="A95" s="35" t="s">
        <v>164</v>
      </c>
      <c r="B95" s="35" t="s">
        <v>379</v>
      </c>
      <c r="C95" s="35"/>
      <c r="D95" s="34">
        <v>50000000</v>
      </c>
      <c r="E95" s="34">
        <v>0</v>
      </c>
    </row>
    <row r="96" spans="1:7" ht="18" customHeight="1" x14ac:dyDescent="0.2">
      <c r="A96" s="35" t="s">
        <v>165</v>
      </c>
      <c r="B96" s="35" t="s">
        <v>380</v>
      </c>
      <c r="C96" s="35"/>
      <c r="D96" s="36">
        <v>0</v>
      </c>
      <c r="E96" s="36">
        <v>0</v>
      </c>
    </row>
    <row r="97" spans="1:5" ht="18" customHeight="1" x14ac:dyDescent="0.2">
      <c r="A97" s="35" t="s">
        <v>602</v>
      </c>
      <c r="B97" s="35" t="s">
        <v>381</v>
      </c>
      <c r="C97" s="35"/>
      <c r="D97" s="36">
        <v>0</v>
      </c>
      <c r="E97" s="36">
        <v>0</v>
      </c>
    </row>
    <row r="98" spans="1:5" ht="18" customHeight="1" x14ac:dyDescent="0.2">
      <c r="A98" s="35" t="s">
        <v>603</v>
      </c>
      <c r="B98" s="35" t="s">
        <v>382</v>
      </c>
      <c r="C98" s="35"/>
      <c r="D98" s="36">
        <v>0</v>
      </c>
      <c r="E98" s="36">
        <v>0</v>
      </c>
    </row>
    <row r="99" spans="1:5" ht="18" customHeight="1" x14ac:dyDescent="0.2">
      <c r="A99" s="35" t="s">
        <v>166</v>
      </c>
      <c r="B99" s="35" t="s">
        <v>383</v>
      </c>
      <c r="C99" s="35"/>
      <c r="D99" s="36">
        <v>0</v>
      </c>
      <c r="E99" s="36">
        <v>0</v>
      </c>
    </row>
    <row r="100" spans="1:5" ht="18" customHeight="1" x14ac:dyDescent="0.2">
      <c r="A100" s="35" t="s">
        <v>604</v>
      </c>
      <c r="B100" s="35" t="s">
        <v>384</v>
      </c>
      <c r="C100" s="35"/>
      <c r="D100" s="36">
        <v>0</v>
      </c>
      <c r="E100" s="36">
        <v>0</v>
      </c>
    </row>
    <row r="101" spans="1:5" ht="18" customHeight="1" x14ac:dyDescent="0.2">
      <c r="A101" s="35" t="s">
        <v>167</v>
      </c>
      <c r="B101" s="35" t="s">
        <v>385</v>
      </c>
      <c r="C101" s="35"/>
      <c r="D101" s="36">
        <v>0</v>
      </c>
      <c r="E101" s="36">
        <v>0</v>
      </c>
    </row>
    <row r="102" spans="1:5" ht="18" customHeight="1" x14ac:dyDescent="0.2">
      <c r="A102" s="35" t="s">
        <v>605</v>
      </c>
      <c r="B102" s="35" t="s">
        <v>386</v>
      </c>
      <c r="C102" s="35"/>
      <c r="D102" s="36">
        <v>0</v>
      </c>
      <c r="E102" s="36">
        <v>0</v>
      </c>
    </row>
    <row r="103" spans="1:5" ht="18" customHeight="1" x14ac:dyDescent="0.2">
      <c r="A103" s="35" t="s">
        <v>606</v>
      </c>
      <c r="B103" s="35" t="s">
        <v>387</v>
      </c>
      <c r="C103" s="35"/>
      <c r="D103" s="36">
        <v>0</v>
      </c>
      <c r="E103" s="36">
        <v>0</v>
      </c>
    </row>
    <row r="104" spans="1:5" ht="18" customHeight="1" x14ac:dyDescent="0.2">
      <c r="A104" s="35" t="s">
        <v>168</v>
      </c>
      <c r="B104" s="35" t="s">
        <v>388</v>
      </c>
      <c r="C104" s="35"/>
      <c r="D104" s="36">
        <v>0</v>
      </c>
      <c r="E104" s="36">
        <v>0</v>
      </c>
    </row>
    <row r="105" spans="1:5" ht="18" customHeight="1" x14ac:dyDescent="0.2">
      <c r="A105" s="35" t="s">
        <v>169</v>
      </c>
      <c r="B105" s="35" t="s">
        <v>389</v>
      </c>
      <c r="C105" s="35"/>
      <c r="D105" s="36">
        <v>0</v>
      </c>
      <c r="E105" s="36">
        <v>0</v>
      </c>
    </row>
    <row r="106" spans="1:5" ht="18" customHeight="1" x14ac:dyDescent="0.2">
      <c r="A106" s="35" t="s">
        <v>170</v>
      </c>
      <c r="B106" s="35" t="s">
        <v>390</v>
      </c>
      <c r="C106" s="35"/>
      <c r="D106" s="36">
        <v>0</v>
      </c>
      <c r="E106" s="36">
        <v>0</v>
      </c>
    </row>
    <row r="107" spans="1:5" ht="18" customHeight="1" x14ac:dyDescent="0.2">
      <c r="A107" s="35" t="s">
        <v>171</v>
      </c>
      <c r="B107" s="35" t="s">
        <v>391</v>
      </c>
      <c r="C107" s="35"/>
      <c r="D107" s="36">
        <v>0</v>
      </c>
      <c r="E107" s="36">
        <v>0</v>
      </c>
    </row>
    <row r="108" spans="1:5" ht="18" customHeight="1" x14ac:dyDescent="0.2">
      <c r="A108" s="35" t="s">
        <v>172</v>
      </c>
      <c r="B108" s="35" t="s">
        <v>392</v>
      </c>
      <c r="C108" s="35"/>
      <c r="D108" s="36">
        <v>0</v>
      </c>
      <c r="E108" s="36">
        <v>0</v>
      </c>
    </row>
    <row r="109" spans="1:5" ht="18" customHeight="1" x14ac:dyDescent="0.2">
      <c r="A109" s="35" t="s">
        <v>173</v>
      </c>
      <c r="B109" s="35" t="s">
        <v>393</v>
      </c>
      <c r="C109" s="35"/>
      <c r="D109" s="36">
        <v>0</v>
      </c>
      <c r="E109" s="36">
        <v>0</v>
      </c>
    </row>
    <row r="110" spans="1:5" ht="18" customHeight="1" x14ac:dyDescent="0.2">
      <c r="A110" s="35" t="s">
        <v>607</v>
      </c>
      <c r="B110" s="35" t="s">
        <v>394</v>
      </c>
      <c r="C110" s="35"/>
      <c r="D110" s="36">
        <v>50000000</v>
      </c>
      <c r="E110" s="36"/>
    </row>
    <row r="111" spans="1:5" ht="18" customHeight="1" x14ac:dyDescent="0.2">
      <c r="A111" s="35" t="s">
        <v>608</v>
      </c>
      <c r="B111" s="35" t="s">
        <v>395</v>
      </c>
      <c r="C111" s="35"/>
      <c r="D111" s="36">
        <v>0</v>
      </c>
      <c r="E111" s="36">
        <v>0</v>
      </c>
    </row>
    <row r="112" spans="1:5" ht="18" customHeight="1" x14ac:dyDescent="0.2">
      <c r="A112" s="35" t="s">
        <v>174</v>
      </c>
      <c r="B112" s="35" t="s">
        <v>396</v>
      </c>
      <c r="C112" s="35"/>
      <c r="D112" s="36">
        <v>0</v>
      </c>
      <c r="E112" s="36">
        <v>0</v>
      </c>
    </row>
    <row r="113" spans="1:5" ht="18" customHeight="1" x14ac:dyDescent="0.25">
      <c r="A113" s="33" t="s">
        <v>609</v>
      </c>
      <c r="B113" s="33" t="s">
        <v>15</v>
      </c>
      <c r="C113" s="33"/>
      <c r="D113" s="34">
        <v>1721950623929</v>
      </c>
      <c r="E113" s="34">
        <v>1266085025359</v>
      </c>
    </row>
    <row r="114" spans="1:5" ht="18" customHeight="1" x14ac:dyDescent="0.2">
      <c r="A114" s="35" t="s">
        <v>3</v>
      </c>
      <c r="B114" s="35" t="s">
        <v>397</v>
      </c>
      <c r="C114" s="35"/>
      <c r="D114" s="36">
        <v>1721950623929</v>
      </c>
      <c r="E114" s="36">
        <v>1266085025359</v>
      </c>
    </row>
    <row r="115" spans="1:5" ht="18" customHeight="1" x14ac:dyDescent="0.2">
      <c r="A115" s="35" t="s">
        <v>10</v>
      </c>
      <c r="B115" s="35" t="s">
        <v>398</v>
      </c>
      <c r="C115" s="35"/>
      <c r="D115" s="36">
        <v>1000000000000</v>
      </c>
      <c r="E115" s="36">
        <v>1000000000000</v>
      </c>
    </row>
    <row r="116" spans="1:5" ht="18" customHeight="1" x14ac:dyDescent="0.2">
      <c r="A116" s="35" t="s">
        <v>610</v>
      </c>
      <c r="B116" s="35" t="s">
        <v>399</v>
      </c>
      <c r="C116" s="35"/>
      <c r="D116" s="36">
        <v>0</v>
      </c>
      <c r="E116" s="36">
        <v>0</v>
      </c>
    </row>
    <row r="117" spans="1:5" ht="18" customHeight="1" x14ac:dyDescent="0.2">
      <c r="A117" s="35" t="s">
        <v>175</v>
      </c>
      <c r="B117" s="35" t="s">
        <v>400</v>
      </c>
      <c r="C117" s="35"/>
      <c r="D117" s="36">
        <v>0</v>
      </c>
      <c r="E117" s="36">
        <v>0</v>
      </c>
    </row>
    <row r="118" spans="1:5" ht="18" customHeight="1" x14ac:dyDescent="0.2">
      <c r="A118" s="35" t="s">
        <v>611</v>
      </c>
      <c r="B118" s="35" t="s">
        <v>401</v>
      </c>
      <c r="C118" s="35"/>
      <c r="D118" s="36">
        <v>0</v>
      </c>
      <c r="E118" s="36">
        <v>0</v>
      </c>
    </row>
    <row r="119" spans="1:5" ht="18" customHeight="1" x14ac:dyDescent="0.2">
      <c r="A119" s="35" t="s">
        <v>612</v>
      </c>
      <c r="B119" s="35" t="s">
        <v>402</v>
      </c>
      <c r="C119" s="35"/>
      <c r="D119" s="36">
        <v>0</v>
      </c>
      <c r="E119" s="36">
        <v>0</v>
      </c>
    </row>
    <row r="120" spans="1:5" ht="18" customHeight="1" x14ac:dyDescent="0.2">
      <c r="A120" s="35" t="s">
        <v>613</v>
      </c>
      <c r="B120" s="35" t="s">
        <v>403</v>
      </c>
      <c r="C120" s="35"/>
      <c r="D120" s="36">
        <v>0</v>
      </c>
      <c r="E120" s="36">
        <v>0</v>
      </c>
    </row>
    <row r="121" spans="1:5" ht="18" customHeight="1" x14ac:dyDescent="0.2">
      <c r="A121" s="35" t="s">
        <v>614</v>
      </c>
      <c r="B121" s="35" t="s">
        <v>404</v>
      </c>
      <c r="C121" s="35"/>
      <c r="D121" s="36">
        <v>0</v>
      </c>
      <c r="E121" s="36">
        <v>0</v>
      </c>
    </row>
    <row r="122" spans="1:5" ht="18" customHeight="1" x14ac:dyDescent="0.2">
      <c r="A122" s="35" t="s">
        <v>615</v>
      </c>
      <c r="B122" s="35" t="s">
        <v>405</v>
      </c>
      <c r="C122" s="35"/>
      <c r="D122" s="36">
        <v>0</v>
      </c>
      <c r="E122" s="36">
        <v>0</v>
      </c>
    </row>
    <row r="123" spans="1:5" ht="18" customHeight="1" x14ac:dyDescent="0.2">
      <c r="A123" s="35" t="s">
        <v>176</v>
      </c>
      <c r="B123" s="35" t="s">
        <v>406</v>
      </c>
      <c r="C123" s="35"/>
      <c r="D123" s="36">
        <v>0</v>
      </c>
      <c r="E123" s="36">
        <v>0</v>
      </c>
    </row>
    <row r="124" spans="1:5" ht="18" customHeight="1" x14ac:dyDescent="0.2">
      <c r="A124" s="35" t="s">
        <v>177</v>
      </c>
      <c r="B124" s="35" t="s">
        <v>407</v>
      </c>
      <c r="C124" s="35"/>
      <c r="D124" s="36">
        <v>0</v>
      </c>
      <c r="E124" s="36">
        <v>0</v>
      </c>
    </row>
    <row r="125" spans="1:5" ht="18" customHeight="1" x14ac:dyDescent="0.2">
      <c r="A125" s="35" t="s">
        <v>178</v>
      </c>
      <c r="B125" s="35" t="s">
        <v>408</v>
      </c>
      <c r="C125" s="35"/>
      <c r="D125" s="36">
        <v>39507147569</v>
      </c>
      <c r="E125" s="36">
        <v>18703890214</v>
      </c>
    </row>
    <row r="126" spans="1:5" ht="18" customHeight="1" x14ac:dyDescent="0.2">
      <c r="A126" s="35" t="s">
        <v>616</v>
      </c>
      <c r="B126" s="35" t="s">
        <v>409</v>
      </c>
      <c r="C126" s="35"/>
      <c r="D126" s="36">
        <v>39507147569</v>
      </c>
      <c r="E126" s="36">
        <v>18703890214</v>
      </c>
    </row>
    <row r="127" spans="1:5" ht="18" customHeight="1" x14ac:dyDescent="0.2">
      <c r="A127" s="35" t="s">
        <v>617</v>
      </c>
      <c r="B127" s="35" t="s">
        <v>410</v>
      </c>
      <c r="C127" s="35"/>
      <c r="D127" s="36">
        <v>0</v>
      </c>
      <c r="E127" s="36">
        <v>0</v>
      </c>
    </row>
    <row r="128" spans="1:5" ht="18" customHeight="1" x14ac:dyDescent="0.2">
      <c r="A128" s="35" t="s">
        <v>618</v>
      </c>
      <c r="B128" s="35" t="s">
        <v>411</v>
      </c>
      <c r="C128" s="35"/>
      <c r="D128" s="36">
        <v>642936328791</v>
      </c>
      <c r="E128" s="36">
        <v>228677244931</v>
      </c>
    </row>
    <row r="129" spans="1:9" ht="18" customHeight="1" x14ac:dyDescent="0.2">
      <c r="A129" s="35" t="s">
        <v>619</v>
      </c>
      <c r="B129" s="35" t="s">
        <v>412</v>
      </c>
      <c r="C129" s="35"/>
      <c r="D129" s="36">
        <v>0</v>
      </c>
      <c r="E129" s="36">
        <v>0</v>
      </c>
    </row>
    <row r="130" spans="1:9" ht="18" customHeight="1" x14ac:dyDescent="0.2">
      <c r="A130" s="35" t="s">
        <v>620</v>
      </c>
      <c r="B130" s="35" t="s">
        <v>413</v>
      </c>
      <c r="C130" s="35"/>
      <c r="D130" s="36">
        <v>0</v>
      </c>
      <c r="E130" s="36">
        <v>0</v>
      </c>
    </row>
    <row r="131" spans="1:9" ht="18" customHeight="1" x14ac:dyDescent="0.2">
      <c r="A131" s="35" t="s">
        <v>621</v>
      </c>
      <c r="B131" s="35" t="s">
        <v>414</v>
      </c>
      <c r="C131" s="35"/>
      <c r="D131" s="36">
        <v>0</v>
      </c>
      <c r="E131" s="36">
        <v>0</v>
      </c>
    </row>
    <row r="132" spans="1:9" ht="18" customHeight="1" x14ac:dyDescent="0.2">
      <c r="A132" s="35" t="s">
        <v>179</v>
      </c>
      <c r="B132" s="35" t="s">
        <v>415</v>
      </c>
      <c r="C132" s="35"/>
      <c r="D132" s="36">
        <v>0</v>
      </c>
      <c r="E132" s="36">
        <v>0</v>
      </c>
    </row>
    <row r="133" spans="1:9" ht="18" customHeight="1" x14ac:dyDescent="0.25">
      <c r="A133" s="33" t="s">
        <v>180</v>
      </c>
      <c r="B133" s="33" t="s">
        <v>622</v>
      </c>
      <c r="C133" s="33"/>
      <c r="D133" s="34">
        <v>2459936345137</v>
      </c>
      <c r="E133" s="34">
        <v>1314364915377</v>
      </c>
      <c r="G133" s="29"/>
      <c r="H133" s="29"/>
      <c r="I133" s="29"/>
    </row>
    <row r="134" spans="1:9" ht="18" customHeight="1" x14ac:dyDescent="0.25">
      <c r="A134" s="33" t="s">
        <v>181</v>
      </c>
      <c r="B134" s="33" t="s">
        <v>416</v>
      </c>
      <c r="C134" s="33"/>
      <c r="D134" s="34">
        <v>2459936345137</v>
      </c>
      <c r="E134" s="34">
        <v>1314364915377</v>
      </c>
    </row>
    <row r="135" spans="1:9" ht="18" customHeight="1" x14ac:dyDescent="0.2">
      <c r="A135" s="35" t="s">
        <v>182</v>
      </c>
      <c r="B135" s="35" t="s">
        <v>417</v>
      </c>
      <c r="C135" s="35"/>
      <c r="D135" s="36">
        <v>0</v>
      </c>
      <c r="E135" s="36">
        <v>0</v>
      </c>
    </row>
    <row r="136" spans="1:9" ht="18" customHeight="1" x14ac:dyDescent="0.2">
      <c r="A136" s="35" t="s">
        <v>623</v>
      </c>
      <c r="B136" s="35" t="s">
        <v>418</v>
      </c>
      <c r="C136" s="35"/>
      <c r="D136" s="36">
        <v>0</v>
      </c>
      <c r="E136" s="36">
        <v>0</v>
      </c>
    </row>
    <row r="137" spans="1:9" ht="18" customHeight="1" x14ac:dyDescent="0.25">
      <c r="A137" s="33" t="s">
        <v>624</v>
      </c>
      <c r="B137" s="33"/>
      <c r="C137" s="33"/>
      <c r="D137" s="34">
        <v>0</v>
      </c>
      <c r="E137" s="34">
        <v>0</v>
      </c>
    </row>
    <row r="138" spans="1:9" ht="18" customHeight="1" x14ac:dyDescent="0.25">
      <c r="A138" s="33" t="s">
        <v>183</v>
      </c>
      <c r="B138" s="33"/>
      <c r="C138" s="33"/>
      <c r="D138" s="34">
        <v>0</v>
      </c>
      <c r="E138" s="34">
        <v>0</v>
      </c>
    </row>
    <row r="139" spans="1:9" ht="18" customHeight="1" x14ac:dyDescent="0.2">
      <c r="A139" s="35" t="s">
        <v>4</v>
      </c>
      <c r="B139" s="35" t="s">
        <v>419</v>
      </c>
      <c r="C139" s="35"/>
      <c r="D139" s="36">
        <v>0</v>
      </c>
      <c r="E139" s="36">
        <v>0</v>
      </c>
    </row>
    <row r="140" spans="1:9" ht="18" customHeight="1" x14ac:dyDescent="0.2">
      <c r="A140" s="35" t="s">
        <v>184</v>
      </c>
      <c r="B140" s="35" t="s">
        <v>420</v>
      </c>
      <c r="C140" s="35"/>
      <c r="D140" s="36">
        <v>0</v>
      </c>
      <c r="E140" s="36">
        <v>0</v>
      </c>
    </row>
    <row r="141" spans="1:9" ht="18" customHeight="1" x14ac:dyDescent="0.2">
      <c r="A141" s="35" t="s">
        <v>185</v>
      </c>
      <c r="B141" s="35" t="s">
        <v>421</v>
      </c>
      <c r="C141" s="35"/>
      <c r="D141" s="36">
        <v>0</v>
      </c>
      <c r="E141" s="36">
        <v>0</v>
      </c>
    </row>
    <row r="142" spans="1:9" ht="18" customHeight="1" x14ac:dyDescent="0.2">
      <c r="A142" s="35" t="s">
        <v>5</v>
      </c>
      <c r="B142" s="35" t="s">
        <v>422</v>
      </c>
      <c r="C142" s="35"/>
      <c r="D142" s="36">
        <v>0</v>
      </c>
      <c r="E142" s="36">
        <v>0</v>
      </c>
    </row>
    <row r="143" spans="1:9" ht="18" customHeight="1" x14ac:dyDescent="0.2">
      <c r="A143" s="35" t="s">
        <v>625</v>
      </c>
      <c r="B143" s="35" t="s">
        <v>423</v>
      </c>
      <c r="C143" s="35"/>
      <c r="D143" s="36">
        <v>0</v>
      </c>
      <c r="E143" s="36">
        <v>0</v>
      </c>
    </row>
    <row r="144" spans="1:9" ht="18" customHeight="1" x14ac:dyDescent="0.2">
      <c r="A144" s="35" t="s">
        <v>626</v>
      </c>
      <c r="B144" s="35" t="s">
        <v>424</v>
      </c>
      <c r="C144" s="35"/>
      <c r="D144" s="36">
        <v>0</v>
      </c>
      <c r="E144" s="36">
        <v>0</v>
      </c>
    </row>
    <row r="145" spans="1:5" ht="18" customHeight="1" x14ac:dyDescent="0.2">
      <c r="A145" s="35" t="s">
        <v>186</v>
      </c>
      <c r="B145" s="35" t="s">
        <v>425</v>
      </c>
      <c r="C145" s="35"/>
      <c r="D145" s="36">
        <v>0</v>
      </c>
      <c r="E145" s="36">
        <v>0</v>
      </c>
    </row>
    <row r="146" spans="1:5" ht="18" customHeight="1" x14ac:dyDescent="0.2">
      <c r="A146" s="35" t="s">
        <v>187</v>
      </c>
      <c r="B146" s="35" t="s">
        <v>426</v>
      </c>
      <c r="C146" s="35"/>
      <c r="D146" s="36">
        <v>3719889</v>
      </c>
      <c r="E146" s="36">
        <v>42700</v>
      </c>
    </row>
    <row r="147" spans="1:5" ht="18" customHeight="1" x14ac:dyDescent="0.2">
      <c r="A147" s="35" t="s">
        <v>627</v>
      </c>
      <c r="B147" s="35" t="s">
        <v>427</v>
      </c>
      <c r="C147" s="35"/>
      <c r="D147" s="36">
        <v>3621410</v>
      </c>
      <c r="E147" s="36">
        <v>42700</v>
      </c>
    </row>
    <row r="148" spans="1:5" ht="18" customHeight="1" x14ac:dyDescent="0.2">
      <c r="A148" s="35" t="s">
        <v>628</v>
      </c>
      <c r="B148" s="35" t="s">
        <v>428</v>
      </c>
      <c r="C148" s="35"/>
      <c r="D148" s="36">
        <v>0</v>
      </c>
      <c r="E148" s="36">
        <v>0</v>
      </c>
    </row>
    <row r="149" spans="1:5" ht="18" customHeight="1" x14ac:dyDescent="0.2">
      <c r="A149" s="35" t="s">
        <v>629</v>
      </c>
      <c r="B149" s="35" t="s">
        <v>429</v>
      </c>
      <c r="C149" s="35"/>
      <c r="D149" s="36">
        <v>0</v>
      </c>
      <c r="E149" s="36">
        <v>0</v>
      </c>
    </row>
    <row r="150" spans="1:5" ht="18" customHeight="1" x14ac:dyDescent="0.2">
      <c r="A150" s="35" t="s">
        <v>630</v>
      </c>
      <c r="B150" s="35" t="s">
        <v>430</v>
      </c>
      <c r="C150" s="35"/>
      <c r="D150" s="36">
        <v>0</v>
      </c>
      <c r="E150" s="36">
        <v>0</v>
      </c>
    </row>
    <row r="151" spans="1:5" ht="18" customHeight="1" x14ac:dyDescent="0.2">
      <c r="A151" s="35" t="s">
        <v>631</v>
      </c>
      <c r="B151" s="35" t="s">
        <v>431</v>
      </c>
      <c r="C151" s="35"/>
      <c r="D151" s="36">
        <v>98479</v>
      </c>
      <c r="E151" s="36">
        <v>0</v>
      </c>
    </row>
    <row r="152" spans="1:5" ht="18" customHeight="1" x14ac:dyDescent="0.2">
      <c r="A152" s="35" t="s">
        <v>632</v>
      </c>
      <c r="B152" s="35" t="s">
        <v>432</v>
      </c>
      <c r="C152" s="35"/>
      <c r="D152" s="36">
        <v>0</v>
      </c>
      <c r="E152" s="36">
        <v>0</v>
      </c>
    </row>
    <row r="153" spans="1:5" ht="18" customHeight="1" x14ac:dyDescent="0.2">
      <c r="A153" s="35" t="s">
        <v>633</v>
      </c>
      <c r="B153" s="35" t="s">
        <v>433</v>
      </c>
      <c r="C153" s="35"/>
      <c r="D153" s="36">
        <v>0</v>
      </c>
      <c r="E153" s="36">
        <v>0</v>
      </c>
    </row>
    <row r="154" spans="1:5" ht="18" customHeight="1" x14ac:dyDescent="0.2">
      <c r="A154" s="35" t="s">
        <v>634</v>
      </c>
      <c r="B154" s="35" t="s">
        <v>434</v>
      </c>
      <c r="C154" s="35"/>
      <c r="D154" s="36">
        <v>0</v>
      </c>
      <c r="E154" s="36">
        <v>0</v>
      </c>
    </row>
    <row r="155" spans="1:5" ht="18" customHeight="1" x14ac:dyDescent="0.2">
      <c r="A155" s="35" t="s">
        <v>635</v>
      </c>
      <c r="B155" s="35" t="s">
        <v>435</v>
      </c>
      <c r="C155" s="35"/>
      <c r="D155" s="36">
        <v>0</v>
      </c>
      <c r="E155" s="36">
        <v>0</v>
      </c>
    </row>
    <row r="156" spans="1:5" ht="18" customHeight="1" x14ac:dyDescent="0.2">
      <c r="A156" s="35" t="s">
        <v>636</v>
      </c>
      <c r="B156" s="35" t="s">
        <v>436</v>
      </c>
      <c r="C156" s="35"/>
      <c r="D156" s="36">
        <v>0</v>
      </c>
      <c r="E156" s="36">
        <v>0</v>
      </c>
    </row>
    <row r="157" spans="1:5" ht="18" customHeight="1" x14ac:dyDescent="0.2">
      <c r="A157" s="35" t="s">
        <v>637</v>
      </c>
      <c r="B157" s="35" t="s">
        <v>437</v>
      </c>
      <c r="C157" s="35"/>
      <c r="D157" s="36">
        <v>0</v>
      </c>
      <c r="E157" s="36">
        <v>0</v>
      </c>
    </row>
    <row r="158" spans="1:5" ht="18" customHeight="1" x14ac:dyDescent="0.2">
      <c r="A158" s="35" t="s">
        <v>638</v>
      </c>
      <c r="B158" s="35" t="s">
        <v>438</v>
      </c>
      <c r="C158" s="35"/>
      <c r="D158" s="36">
        <v>0</v>
      </c>
      <c r="E158" s="36">
        <v>0</v>
      </c>
    </row>
    <row r="159" spans="1:5" ht="18" customHeight="1" x14ac:dyDescent="0.2">
      <c r="A159" s="35" t="s">
        <v>639</v>
      </c>
      <c r="B159" s="35" t="s">
        <v>439</v>
      </c>
      <c r="C159" s="35"/>
      <c r="D159" s="36">
        <v>2918733</v>
      </c>
      <c r="E159" s="36">
        <v>0</v>
      </c>
    </row>
    <row r="160" spans="1:5" ht="18" customHeight="1" x14ac:dyDescent="0.2">
      <c r="A160" s="35" t="s">
        <v>640</v>
      </c>
      <c r="B160" s="35" t="s">
        <v>440</v>
      </c>
      <c r="C160" s="35"/>
      <c r="D160" s="36">
        <v>0</v>
      </c>
      <c r="E160" s="36">
        <v>0</v>
      </c>
    </row>
    <row r="161" spans="1:5" ht="18" customHeight="1" x14ac:dyDescent="0.2">
      <c r="A161" s="35" t="s">
        <v>641</v>
      </c>
      <c r="B161" s="35" t="s">
        <v>441</v>
      </c>
      <c r="C161" s="35"/>
      <c r="D161" s="36">
        <v>0</v>
      </c>
      <c r="E161" s="36">
        <v>0</v>
      </c>
    </row>
    <row r="162" spans="1:5" ht="18" customHeight="1" x14ac:dyDescent="0.2">
      <c r="A162" s="35" t="s">
        <v>189</v>
      </c>
      <c r="B162" s="35" t="s">
        <v>442</v>
      </c>
      <c r="C162" s="35"/>
      <c r="D162" s="36">
        <v>0</v>
      </c>
      <c r="E162" s="36">
        <v>0</v>
      </c>
    </row>
    <row r="163" spans="1:5" ht="18" customHeight="1" x14ac:dyDescent="0.25">
      <c r="A163" s="33" t="s">
        <v>642</v>
      </c>
      <c r="B163" s="33"/>
      <c r="C163" s="33"/>
      <c r="D163" s="34">
        <v>0</v>
      </c>
      <c r="E163" s="34">
        <v>0</v>
      </c>
    </row>
    <row r="164" spans="1:5" ht="18" customHeight="1" x14ac:dyDescent="0.25">
      <c r="A164" s="33" t="s">
        <v>190</v>
      </c>
      <c r="B164" s="33"/>
      <c r="C164" s="33"/>
      <c r="D164" s="34">
        <v>0</v>
      </c>
      <c r="E164" s="34">
        <v>0</v>
      </c>
    </row>
    <row r="165" spans="1:5" ht="18" customHeight="1" x14ac:dyDescent="0.2">
      <c r="A165" s="35" t="s">
        <v>643</v>
      </c>
      <c r="B165" s="35" t="s">
        <v>443</v>
      </c>
      <c r="C165" s="35"/>
      <c r="D165" s="36">
        <v>916087810</v>
      </c>
      <c r="E165" s="36">
        <v>442550752</v>
      </c>
    </row>
    <row r="166" spans="1:5" ht="18" customHeight="1" x14ac:dyDescent="0.2">
      <c r="A166" s="35" t="s">
        <v>644</v>
      </c>
      <c r="B166" s="35" t="s">
        <v>444</v>
      </c>
      <c r="C166" s="35"/>
      <c r="D166" s="36">
        <v>308463588</v>
      </c>
      <c r="E166" s="36">
        <v>100612322</v>
      </c>
    </row>
    <row r="167" spans="1:5" ht="18" customHeight="1" x14ac:dyDescent="0.2">
      <c r="A167" s="35" t="s">
        <v>628</v>
      </c>
      <c r="B167" s="35" t="s">
        <v>445</v>
      </c>
      <c r="C167" s="35"/>
      <c r="D167" s="36">
        <v>0</v>
      </c>
      <c r="E167" s="36">
        <v>10430000</v>
      </c>
    </row>
    <row r="168" spans="1:5" ht="18" customHeight="1" x14ac:dyDescent="0.2">
      <c r="A168" s="35" t="s">
        <v>629</v>
      </c>
      <c r="B168" s="35" t="s">
        <v>446</v>
      </c>
      <c r="C168" s="35"/>
      <c r="D168" s="36">
        <v>607041742</v>
      </c>
      <c r="E168" s="36">
        <v>324298860</v>
      </c>
    </row>
    <row r="169" spans="1:5" ht="18" customHeight="1" x14ac:dyDescent="0.2">
      <c r="A169" s="35" t="s">
        <v>630</v>
      </c>
      <c r="B169" s="35" t="s">
        <v>447</v>
      </c>
      <c r="C169" s="35"/>
      <c r="D169" s="36">
        <v>0</v>
      </c>
      <c r="E169" s="36">
        <v>0</v>
      </c>
    </row>
    <row r="170" spans="1:5" ht="18" customHeight="1" x14ac:dyDescent="0.2">
      <c r="A170" s="35" t="s">
        <v>631</v>
      </c>
      <c r="B170" s="35" t="s">
        <v>448</v>
      </c>
      <c r="C170" s="35"/>
      <c r="D170" s="36">
        <v>582480</v>
      </c>
      <c r="E170" s="36">
        <v>7209570</v>
      </c>
    </row>
    <row r="171" spans="1:5" ht="18" customHeight="1" x14ac:dyDescent="0.2">
      <c r="A171" s="35" t="s">
        <v>188</v>
      </c>
      <c r="B171" s="35" t="s">
        <v>449</v>
      </c>
      <c r="C171" s="35"/>
      <c r="D171" s="36">
        <v>0</v>
      </c>
      <c r="E171" s="36">
        <v>0</v>
      </c>
    </row>
    <row r="172" spans="1:5" ht="18" customHeight="1" x14ac:dyDescent="0.2">
      <c r="A172" s="35" t="s">
        <v>191</v>
      </c>
      <c r="B172" s="35" t="s">
        <v>450</v>
      </c>
      <c r="C172" s="35"/>
      <c r="D172" s="36">
        <v>0</v>
      </c>
      <c r="E172" s="36">
        <v>0</v>
      </c>
    </row>
    <row r="173" spans="1:5" ht="18" customHeight="1" x14ac:dyDescent="0.2">
      <c r="A173" s="35" t="s">
        <v>635</v>
      </c>
      <c r="B173" s="35" t="s">
        <v>451</v>
      </c>
      <c r="C173" s="35"/>
      <c r="D173" s="36">
        <v>0</v>
      </c>
      <c r="E173" s="36">
        <v>0</v>
      </c>
    </row>
    <row r="174" spans="1:5" ht="18" customHeight="1" x14ac:dyDescent="0.2">
      <c r="A174" s="35" t="s">
        <v>636</v>
      </c>
      <c r="B174" s="35" t="s">
        <v>452</v>
      </c>
      <c r="C174" s="35"/>
      <c r="D174" s="36">
        <v>0</v>
      </c>
      <c r="E174" s="36">
        <v>0</v>
      </c>
    </row>
    <row r="175" spans="1:5" ht="18" customHeight="1" x14ac:dyDescent="0.2">
      <c r="A175" s="35" t="s">
        <v>637</v>
      </c>
      <c r="B175" s="35" t="s">
        <v>453</v>
      </c>
      <c r="C175" s="35"/>
      <c r="D175" s="36">
        <v>0</v>
      </c>
      <c r="E175" s="36">
        <v>0</v>
      </c>
    </row>
    <row r="176" spans="1:5" ht="18" customHeight="1" x14ac:dyDescent="0.2">
      <c r="A176" s="35" t="s">
        <v>638</v>
      </c>
      <c r="B176" s="35" t="s">
        <v>454</v>
      </c>
      <c r="C176" s="35"/>
      <c r="D176" s="36">
        <v>0</v>
      </c>
      <c r="E176" s="36">
        <v>0</v>
      </c>
    </row>
    <row r="177" spans="1:8" ht="18" customHeight="1" x14ac:dyDescent="0.2">
      <c r="A177" s="35" t="s">
        <v>192</v>
      </c>
      <c r="B177" s="35" t="s">
        <v>455</v>
      </c>
      <c r="C177" s="35"/>
      <c r="D177" s="36">
        <v>11873904</v>
      </c>
      <c r="E177" s="36"/>
    </row>
    <row r="178" spans="1:8" ht="18" customHeight="1" x14ac:dyDescent="0.2">
      <c r="A178" s="35" t="s">
        <v>645</v>
      </c>
      <c r="B178" s="35" t="s">
        <v>456</v>
      </c>
      <c r="C178" s="35"/>
      <c r="D178" s="36">
        <v>24374815</v>
      </c>
      <c r="E178" s="36">
        <v>1644780</v>
      </c>
    </row>
    <row r="179" spans="1:8" ht="18" customHeight="1" x14ac:dyDescent="0.2">
      <c r="A179" s="35" t="s">
        <v>646</v>
      </c>
      <c r="B179" s="35" t="s">
        <v>457</v>
      </c>
      <c r="C179" s="35"/>
      <c r="D179" s="36">
        <v>0</v>
      </c>
      <c r="E179" s="36">
        <v>0</v>
      </c>
    </row>
    <row r="180" spans="1:8" ht="18" customHeight="1" x14ac:dyDescent="0.25">
      <c r="A180" s="33" t="s">
        <v>193</v>
      </c>
      <c r="B180" s="33"/>
      <c r="C180" s="33"/>
      <c r="D180" s="34">
        <v>0</v>
      </c>
      <c r="E180" s="34">
        <v>0</v>
      </c>
    </row>
    <row r="181" spans="1:8" ht="18" customHeight="1" x14ac:dyDescent="0.2">
      <c r="A181" s="35" t="s">
        <v>194</v>
      </c>
      <c r="B181" s="35" t="s">
        <v>458</v>
      </c>
      <c r="C181" s="35"/>
      <c r="D181" s="36">
        <v>118720444929</v>
      </c>
      <c r="E181" s="36">
        <v>5457702754</v>
      </c>
    </row>
    <row r="182" spans="1:8" ht="18" customHeight="1" x14ac:dyDescent="0.2">
      <c r="A182" s="35" t="s">
        <v>647</v>
      </c>
      <c r="B182" s="35" t="s">
        <v>459</v>
      </c>
      <c r="C182" s="35"/>
      <c r="D182" s="36">
        <v>118720444929</v>
      </c>
      <c r="E182" s="36">
        <v>5457702754</v>
      </c>
    </row>
    <row r="183" spans="1:8" ht="18" customHeight="1" x14ac:dyDescent="0.2">
      <c r="A183" s="35" t="s">
        <v>195</v>
      </c>
      <c r="B183" s="35" t="s">
        <v>460</v>
      </c>
      <c r="C183" s="35"/>
      <c r="D183" s="36">
        <v>114674524306</v>
      </c>
      <c r="E183" s="36">
        <v>5457702754</v>
      </c>
      <c r="G183" s="29"/>
      <c r="H183" s="29"/>
    </row>
    <row r="184" spans="1:8" ht="18" customHeight="1" x14ac:dyDescent="0.2">
      <c r="A184" s="35" t="s">
        <v>648</v>
      </c>
      <c r="B184" s="35" t="s">
        <v>461</v>
      </c>
      <c r="C184" s="35"/>
      <c r="D184" s="36">
        <v>0</v>
      </c>
      <c r="E184" s="36">
        <v>0</v>
      </c>
    </row>
    <row r="185" spans="1:8" ht="18" customHeight="1" x14ac:dyDescent="0.2">
      <c r="A185" s="35" t="s">
        <v>649</v>
      </c>
      <c r="B185" s="35"/>
      <c r="C185" s="35"/>
      <c r="D185" s="36">
        <v>0</v>
      </c>
      <c r="E185" s="36">
        <v>0</v>
      </c>
    </row>
    <row r="186" spans="1:8" ht="18" customHeight="1" x14ac:dyDescent="0.2">
      <c r="A186" s="35" t="s">
        <v>650</v>
      </c>
      <c r="B186" s="35" t="s">
        <v>462</v>
      </c>
      <c r="C186" s="35"/>
      <c r="D186" s="36">
        <v>0</v>
      </c>
      <c r="E186" s="36">
        <v>0</v>
      </c>
      <c r="H186" s="29"/>
    </row>
    <row r="187" spans="1:8" ht="18" customHeight="1" x14ac:dyDescent="0.2">
      <c r="A187" s="35" t="s">
        <v>651</v>
      </c>
      <c r="B187" s="35" t="s">
        <v>463</v>
      </c>
      <c r="C187" s="35"/>
      <c r="D187" s="36">
        <v>4045920623</v>
      </c>
      <c r="E187" s="36">
        <v>0</v>
      </c>
    </row>
    <row r="188" spans="1:8" ht="18" customHeight="1" x14ac:dyDescent="0.2">
      <c r="A188" s="35" t="s">
        <v>652</v>
      </c>
      <c r="B188" s="35" t="s">
        <v>464</v>
      </c>
      <c r="C188" s="35"/>
      <c r="D188" s="36">
        <v>0</v>
      </c>
      <c r="E188" s="36">
        <v>0</v>
      </c>
    </row>
    <row r="189" spans="1:8" ht="18" customHeight="1" x14ac:dyDescent="0.2">
      <c r="A189" s="35" t="s">
        <v>653</v>
      </c>
      <c r="B189" s="35" t="s">
        <v>465</v>
      </c>
      <c r="C189" s="35"/>
      <c r="D189" s="36">
        <v>0</v>
      </c>
      <c r="E189" s="36">
        <v>0</v>
      </c>
      <c r="G189" s="29"/>
    </row>
    <row r="190" spans="1:8" ht="18" customHeight="1" x14ac:dyDescent="0.2">
      <c r="A190" s="35" t="s">
        <v>654</v>
      </c>
      <c r="B190" s="35" t="s">
        <v>466</v>
      </c>
      <c r="C190" s="35"/>
      <c r="D190" s="36">
        <v>0</v>
      </c>
      <c r="E190" s="36">
        <v>0</v>
      </c>
      <c r="G190" s="29"/>
    </row>
    <row r="191" spans="1:8" ht="18" customHeight="1" x14ac:dyDescent="0.2">
      <c r="A191" s="35" t="s">
        <v>655</v>
      </c>
      <c r="B191" s="35" t="s">
        <v>467</v>
      </c>
      <c r="C191" s="35"/>
      <c r="D191" s="36">
        <v>0</v>
      </c>
      <c r="E191" s="36">
        <v>0</v>
      </c>
    </row>
    <row r="192" spans="1:8" ht="18" customHeight="1" x14ac:dyDescent="0.2">
      <c r="A192" s="35" t="s">
        <v>656</v>
      </c>
      <c r="B192" s="35" t="s">
        <v>468</v>
      </c>
      <c r="C192" s="35"/>
      <c r="D192" s="36">
        <v>0</v>
      </c>
      <c r="E192" s="36">
        <v>0</v>
      </c>
    </row>
    <row r="193" spans="1:5" ht="18" customHeight="1" x14ac:dyDescent="0.2">
      <c r="A193" s="35" t="s">
        <v>196</v>
      </c>
      <c r="B193" s="35" t="s">
        <v>469</v>
      </c>
      <c r="C193" s="35"/>
      <c r="D193" s="36">
        <v>0</v>
      </c>
      <c r="E193" s="36">
        <v>0</v>
      </c>
    </row>
    <row r="194" spans="1:5" ht="18" customHeight="1" x14ac:dyDescent="0.2">
      <c r="A194" s="35" t="s">
        <v>657</v>
      </c>
      <c r="B194" s="35" t="s">
        <v>470</v>
      </c>
      <c r="C194" s="35"/>
      <c r="D194" s="36">
        <v>0</v>
      </c>
      <c r="E194" s="36">
        <v>0</v>
      </c>
    </row>
    <row r="195" spans="1:5" ht="18" customHeight="1" x14ac:dyDescent="0.2">
      <c r="A195" s="35" t="s">
        <v>658</v>
      </c>
      <c r="B195" s="35" t="s">
        <v>471</v>
      </c>
      <c r="C195" s="35"/>
      <c r="D195" s="36">
        <v>0</v>
      </c>
      <c r="E195" s="36">
        <v>0</v>
      </c>
    </row>
    <row r="196" spans="1:5" ht="18" customHeight="1" x14ac:dyDescent="0.2">
      <c r="A196" s="35" t="s">
        <v>659</v>
      </c>
      <c r="B196" s="35" t="s">
        <v>472</v>
      </c>
      <c r="C196" s="35"/>
      <c r="D196" s="36">
        <v>0</v>
      </c>
      <c r="E196" s="36">
        <v>0</v>
      </c>
    </row>
    <row r="197" spans="1:5" ht="18" customHeight="1" x14ac:dyDescent="0.2">
      <c r="A197" s="35" t="s">
        <v>660</v>
      </c>
      <c r="B197" s="35" t="s">
        <v>473</v>
      </c>
      <c r="C197" s="35"/>
      <c r="D197" s="36">
        <v>0</v>
      </c>
      <c r="E197" s="36">
        <v>0</v>
      </c>
    </row>
    <row r="198" spans="1:5" ht="18" customHeight="1" x14ac:dyDescent="0.2">
      <c r="A198" s="35" t="s">
        <v>197</v>
      </c>
      <c r="B198" s="35" t="s">
        <v>474</v>
      </c>
      <c r="C198" s="35"/>
      <c r="D198" s="36">
        <v>0</v>
      </c>
      <c r="E198" s="36">
        <v>0</v>
      </c>
    </row>
    <row r="199" spans="1:5" ht="18" customHeight="1" x14ac:dyDescent="0.2">
      <c r="A199" s="35" t="s">
        <v>661</v>
      </c>
      <c r="B199" s="35" t="s">
        <v>475</v>
      </c>
      <c r="C199" s="35"/>
      <c r="D199" s="36">
        <v>190000</v>
      </c>
      <c r="E199" s="36">
        <v>0</v>
      </c>
    </row>
    <row r="201" spans="1:5" s="64" customFormat="1" x14ac:dyDescent="0.2"/>
    <row r="202" spans="1:5" s="64" customFormat="1" x14ac:dyDescent="0.2">
      <c r="A202" s="72" t="s">
        <v>683</v>
      </c>
      <c r="C202" s="73" t="s">
        <v>684</v>
      </c>
      <c r="D202" s="73"/>
      <c r="E202" s="72" t="s">
        <v>685</v>
      </c>
    </row>
    <row r="203" spans="1:5" s="64" customFormat="1" x14ac:dyDescent="0.2">
      <c r="A203" s="72"/>
    </row>
    <row r="204" spans="1:5" s="64" customFormat="1" x14ac:dyDescent="0.2">
      <c r="A204" s="72"/>
    </row>
    <row r="205" spans="1:5" s="64" customFormat="1" x14ac:dyDescent="0.2">
      <c r="A205" s="72"/>
    </row>
    <row r="206" spans="1:5" s="64" customFormat="1" x14ac:dyDescent="0.2">
      <c r="A206" s="72"/>
    </row>
    <row r="207" spans="1:5" s="64" customFormat="1" x14ac:dyDescent="0.2">
      <c r="A207" s="72"/>
    </row>
    <row r="208" spans="1:5" s="64" customFormat="1" x14ac:dyDescent="0.2">
      <c r="A208" s="72" t="s">
        <v>750</v>
      </c>
      <c r="C208" s="73" t="s">
        <v>751</v>
      </c>
      <c r="D208" s="73"/>
      <c r="E208" s="72" t="s">
        <v>664</v>
      </c>
    </row>
  </sheetData>
  <protectedRanges>
    <protectedRange sqref="D20:E20" name="Range1"/>
    <protectedRange sqref="D27:E27" name="Range1_1"/>
    <protectedRange sqref="D30:E30" name="Range1_2"/>
  </protectedRanges>
  <mergeCells count="5">
    <mergeCell ref="A1:B1"/>
    <mergeCell ref="A2:B2"/>
    <mergeCell ref="A3:B3"/>
    <mergeCell ref="C4:D4"/>
    <mergeCell ref="A5:D5"/>
  </mergeCells>
  <dataValidations count="1">
    <dataValidation type="whole" operator="lessThanOrEqual" allowBlank="1" showInputMessage="1" showErrorMessage="1" sqref="D30:E30 D27:E27 D20:E20">
      <formula1>1000000000000000</formula1>
    </dataValidation>
  </dataValidations>
  <pageMargins left="0.75" right="0.75" top="1" bottom="1" header="0.5" footer="0.5"/>
  <pageSetup scale="67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A5" sqref="A5:F5"/>
    </sheetView>
  </sheetViews>
  <sheetFormatPr defaultRowHeight="12" x14ac:dyDescent="0.2"/>
  <cols>
    <col min="1" max="1" width="62.28515625" style="23" customWidth="1"/>
    <col min="2" max="2" width="11.5703125" style="23" customWidth="1"/>
    <col min="3" max="3" width="11.140625" style="23" customWidth="1"/>
    <col min="4" max="5" width="20" style="23" customWidth="1"/>
    <col min="6" max="6" width="23" style="23" customWidth="1"/>
    <col min="7" max="7" width="24.85546875" style="23" customWidth="1"/>
    <col min="8" max="8" width="9.140625" style="23"/>
    <col min="9" max="10" width="12.85546875" style="23" bestFit="1" customWidth="1"/>
    <col min="11" max="16384" width="9.140625" style="23"/>
  </cols>
  <sheetData>
    <row r="1" spans="1:7" x14ac:dyDescent="0.2">
      <c r="A1" s="50" t="s">
        <v>481</v>
      </c>
      <c r="B1" s="50"/>
      <c r="E1" s="23" t="s">
        <v>482</v>
      </c>
    </row>
    <row r="2" spans="1:7" x14ac:dyDescent="0.2">
      <c r="A2" s="51" t="s">
        <v>556</v>
      </c>
      <c r="B2" s="52"/>
      <c r="E2" s="23" t="s">
        <v>483</v>
      </c>
    </row>
    <row r="3" spans="1:7" x14ac:dyDescent="0.2">
      <c r="A3" s="51" t="s">
        <v>558</v>
      </c>
      <c r="B3" s="52"/>
    </row>
    <row r="4" spans="1:7" x14ac:dyDescent="0.2">
      <c r="E4" s="52" t="s">
        <v>484</v>
      </c>
      <c r="F4" s="52"/>
    </row>
    <row r="5" spans="1:7" ht="20.100000000000001" customHeight="1" x14ac:dyDescent="0.2">
      <c r="A5" s="53" t="s">
        <v>485</v>
      </c>
      <c r="B5" s="52"/>
      <c r="C5" s="52"/>
      <c r="D5" s="52"/>
      <c r="E5" s="52"/>
      <c r="F5" s="52"/>
    </row>
    <row r="8" spans="1:7" x14ac:dyDescent="0.2">
      <c r="A8" s="24" t="s">
        <v>486</v>
      </c>
      <c r="B8" s="24" t="s">
        <v>487</v>
      </c>
      <c r="C8" s="24" t="s">
        <v>16</v>
      </c>
      <c r="D8" s="24" t="s">
        <v>488</v>
      </c>
      <c r="E8" s="24" t="s">
        <v>489</v>
      </c>
      <c r="F8" s="24" t="s">
        <v>490</v>
      </c>
      <c r="G8" s="24" t="s">
        <v>491</v>
      </c>
    </row>
    <row r="9" spans="1:7" x14ac:dyDescent="0.2">
      <c r="A9" s="25" t="s">
        <v>492</v>
      </c>
      <c r="B9" s="25"/>
      <c r="C9" s="25"/>
      <c r="D9" s="25"/>
      <c r="E9" s="25">
        <v>0</v>
      </c>
      <c r="F9" s="25">
        <v>0</v>
      </c>
      <c r="G9" s="25">
        <v>0</v>
      </c>
    </row>
    <row r="10" spans="1:7" ht="21" customHeight="1" x14ac:dyDescent="0.2">
      <c r="A10" s="26" t="s">
        <v>493</v>
      </c>
      <c r="B10" s="26" t="s">
        <v>17</v>
      </c>
      <c r="C10" s="26"/>
      <c r="D10" s="27">
        <v>54146326373</v>
      </c>
      <c r="E10" s="27">
        <v>46242073941</v>
      </c>
      <c r="F10" s="27">
        <v>118280624260</v>
      </c>
      <c r="G10" s="27">
        <v>57194374183</v>
      </c>
    </row>
    <row r="11" spans="1:7" ht="21" customHeight="1" x14ac:dyDescent="0.2">
      <c r="A11" s="26" t="s">
        <v>494</v>
      </c>
      <c r="B11" s="26" t="s">
        <v>18</v>
      </c>
      <c r="C11" s="26"/>
      <c r="D11" s="27">
        <v>54146326373</v>
      </c>
      <c r="E11" s="27">
        <v>46242073941</v>
      </c>
      <c r="F11" s="27">
        <v>118280624260</v>
      </c>
      <c r="G11" s="27">
        <v>57194374183</v>
      </c>
    </row>
    <row r="12" spans="1:7" ht="21" customHeight="1" x14ac:dyDescent="0.2">
      <c r="A12" s="26" t="s">
        <v>83</v>
      </c>
      <c r="B12" s="26" t="s">
        <v>19</v>
      </c>
      <c r="C12" s="26"/>
      <c r="D12" s="27">
        <v>0</v>
      </c>
      <c r="E12" s="27">
        <v>0</v>
      </c>
      <c r="F12" s="27">
        <v>0</v>
      </c>
      <c r="G12" s="27">
        <v>0</v>
      </c>
    </row>
    <row r="13" spans="1:7" ht="21" customHeight="1" x14ac:dyDescent="0.2">
      <c r="A13" s="26" t="s">
        <v>84</v>
      </c>
      <c r="B13" s="26" t="s">
        <v>20</v>
      </c>
      <c r="C13" s="26"/>
      <c r="D13" s="27">
        <v>0</v>
      </c>
      <c r="E13" s="27">
        <v>0</v>
      </c>
      <c r="F13" s="27">
        <v>0</v>
      </c>
      <c r="G13" s="27">
        <v>0</v>
      </c>
    </row>
    <row r="14" spans="1:7" ht="21" customHeight="1" x14ac:dyDescent="0.2">
      <c r="A14" s="26" t="s">
        <v>495</v>
      </c>
      <c r="B14" s="26" t="s">
        <v>21</v>
      </c>
      <c r="C14" s="26"/>
      <c r="D14" s="27">
        <v>0</v>
      </c>
      <c r="E14" s="27">
        <v>0</v>
      </c>
      <c r="F14" s="27">
        <v>0</v>
      </c>
      <c r="G14" s="27">
        <v>0</v>
      </c>
    </row>
    <row r="15" spans="1:7" ht="21" customHeight="1" x14ac:dyDescent="0.2">
      <c r="A15" s="26" t="s">
        <v>496</v>
      </c>
      <c r="B15" s="26" t="s">
        <v>79</v>
      </c>
      <c r="C15" s="26"/>
      <c r="D15" s="27">
        <v>5668197811</v>
      </c>
      <c r="E15" s="27">
        <v>885544426</v>
      </c>
      <c r="F15" s="27">
        <v>10230529611</v>
      </c>
      <c r="G15" s="27">
        <v>885544426</v>
      </c>
    </row>
    <row r="16" spans="1:7" ht="21" customHeight="1" x14ac:dyDescent="0.2">
      <c r="A16" s="26" t="s">
        <v>497</v>
      </c>
      <c r="B16" s="26" t="s">
        <v>80</v>
      </c>
      <c r="C16" s="26"/>
      <c r="D16" s="27">
        <v>0</v>
      </c>
      <c r="E16" s="27">
        <v>0</v>
      </c>
      <c r="F16" s="27">
        <v>0</v>
      </c>
      <c r="G16" s="27">
        <v>0</v>
      </c>
    </row>
    <row r="17" spans="1:10" ht="21" customHeight="1" x14ac:dyDescent="0.2">
      <c r="A17" s="26" t="s">
        <v>498</v>
      </c>
      <c r="B17" s="26" t="s">
        <v>36</v>
      </c>
      <c r="C17" s="26"/>
      <c r="D17" s="27">
        <v>0</v>
      </c>
      <c r="E17" s="27">
        <v>0</v>
      </c>
      <c r="F17" s="27">
        <v>0</v>
      </c>
      <c r="G17" s="27">
        <v>0</v>
      </c>
    </row>
    <row r="18" spans="1:10" ht="21" customHeight="1" x14ac:dyDescent="0.2">
      <c r="A18" s="26" t="s">
        <v>499</v>
      </c>
      <c r="B18" s="26" t="s">
        <v>37</v>
      </c>
      <c r="C18" s="26"/>
      <c r="D18" s="27">
        <v>7450543597</v>
      </c>
      <c r="E18" s="27">
        <v>9927592959</v>
      </c>
      <c r="F18" s="27">
        <v>9430737849</v>
      </c>
      <c r="G18" s="27">
        <v>10041066835</v>
      </c>
    </row>
    <row r="19" spans="1:10" ht="21" customHeight="1" x14ac:dyDescent="0.2">
      <c r="A19" s="26" t="s">
        <v>500</v>
      </c>
      <c r="B19" s="26" t="s">
        <v>38</v>
      </c>
      <c r="C19" s="26"/>
      <c r="D19" s="27">
        <v>5875000000</v>
      </c>
      <c r="E19" s="27">
        <v>45704000000</v>
      </c>
      <c r="F19" s="27">
        <v>193387637978</v>
      </c>
      <c r="G19" s="27">
        <v>70362900000</v>
      </c>
    </row>
    <row r="20" spans="1:10" ht="21" customHeight="1" x14ac:dyDescent="0.2">
      <c r="A20" s="26" t="s">
        <v>501</v>
      </c>
      <c r="B20" s="26" t="s">
        <v>39</v>
      </c>
      <c r="C20" s="26"/>
      <c r="D20" s="27">
        <v>552272727</v>
      </c>
      <c r="E20" s="27">
        <v>1100963412</v>
      </c>
      <c r="F20" s="27">
        <v>78472272727</v>
      </c>
      <c r="G20" s="27">
        <v>1884201079</v>
      </c>
    </row>
    <row r="21" spans="1:10" ht="21" customHeight="1" x14ac:dyDescent="0.2">
      <c r="A21" s="26" t="s">
        <v>502</v>
      </c>
      <c r="B21" s="26" t="s">
        <v>40</v>
      </c>
      <c r="C21" s="26"/>
      <c r="D21" s="27">
        <v>0</v>
      </c>
      <c r="E21" s="27">
        <v>0</v>
      </c>
      <c r="F21" s="27">
        <v>0</v>
      </c>
      <c r="G21" s="27">
        <v>0</v>
      </c>
    </row>
    <row r="22" spans="1:10" ht="21" customHeight="1" x14ac:dyDescent="0.2">
      <c r="A22" s="26" t="s">
        <v>503</v>
      </c>
      <c r="B22" s="26" t="s">
        <v>22</v>
      </c>
      <c r="C22" s="26"/>
      <c r="D22" s="27">
        <v>1048584191</v>
      </c>
      <c r="E22" s="27">
        <v>1637782533</v>
      </c>
      <c r="F22" s="27">
        <v>1963365325</v>
      </c>
      <c r="G22" s="27">
        <v>2226697561</v>
      </c>
    </row>
    <row r="23" spans="1:10" ht="21" customHeight="1" x14ac:dyDescent="0.2">
      <c r="A23" s="26" t="s">
        <v>504</v>
      </c>
      <c r="B23" s="26" t="s">
        <v>23</v>
      </c>
      <c r="C23" s="26"/>
      <c r="D23" s="27">
        <v>0</v>
      </c>
      <c r="E23" s="27">
        <v>0</v>
      </c>
      <c r="F23" s="27">
        <v>0</v>
      </c>
      <c r="G23" s="27">
        <v>0</v>
      </c>
    </row>
    <row r="24" spans="1:10" ht="21" customHeight="1" x14ac:dyDescent="0.2">
      <c r="A24" s="25" t="s">
        <v>505</v>
      </c>
      <c r="B24" s="25" t="s">
        <v>24</v>
      </c>
      <c r="C24" s="25"/>
      <c r="D24" s="28">
        <v>74740924699</v>
      </c>
      <c r="E24" s="28">
        <v>105497957271</v>
      </c>
      <c r="F24" s="28">
        <v>411765167750</v>
      </c>
      <c r="G24" s="28">
        <v>142594784084</v>
      </c>
    </row>
    <row r="25" spans="1:10" ht="21" customHeight="1" x14ac:dyDescent="0.2">
      <c r="A25" s="25" t="s">
        <v>506</v>
      </c>
      <c r="B25" s="25"/>
      <c r="C25" s="25"/>
      <c r="D25" s="28"/>
      <c r="E25" s="28"/>
      <c r="F25" s="28">
        <v>0</v>
      </c>
      <c r="G25" s="28">
        <v>0</v>
      </c>
      <c r="J25" s="29"/>
    </row>
    <row r="26" spans="1:10" ht="21" customHeight="1" x14ac:dyDescent="0.2">
      <c r="A26" s="26" t="s">
        <v>507</v>
      </c>
      <c r="B26" s="26" t="s">
        <v>47</v>
      </c>
      <c r="C26" s="26"/>
      <c r="D26" s="27">
        <v>0</v>
      </c>
      <c r="E26" s="27">
        <v>0</v>
      </c>
      <c r="F26" s="27">
        <v>0</v>
      </c>
      <c r="G26" s="27">
        <v>0</v>
      </c>
    </row>
    <row r="27" spans="1:10" ht="21" customHeight="1" x14ac:dyDescent="0.2">
      <c r="A27" s="26" t="s">
        <v>85</v>
      </c>
      <c r="B27" s="26" t="s">
        <v>86</v>
      </c>
      <c r="C27" s="26"/>
      <c r="D27" s="27">
        <v>4562256898</v>
      </c>
      <c r="E27" s="27">
        <v>231888482</v>
      </c>
      <c r="F27" s="27">
        <v>5765231031</v>
      </c>
      <c r="G27" s="27">
        <v>2232589701</v>
      </c>
    </row>
    <row r="28" spans="1:10" ht="21" customHeight="1" x14ac:dyDescent="0.2">
      <c r="A28" s="26" t="s">
        <v>87</v>
      </c>
      <c r="B28" s="26" t="s">
        <v>88</v>
      </c>
      <c r="C28" s="26"/>
      <c r="D28" s="27"/>
      <c r="E28" s="27"/>
      <c r="F28" s="27">
        <v>0</v>
      </c>
      <c r="G28" s="27">
        <v>0</v>
      </c>
    </row>
    <row r="29" spans="1:10" ht="21" customHeight="1" x14ac:dyDescent="0.2">
      <c r="A29" s="26" t="s">
        <v>89</v>
      </c>
      <c r="B29" s="26" t="s">
        <v>90</v>
      </c>
      <c r="C29" s="26"/>
      <c r="D29" s="27">
        <v>0</v>
      </c>
      <c r="E29" s="27">
        <v>0</v>
      </c>
      <c r="F29" s="27">
        <v>0</v>
      </c>
      <c r="G29" s="27">
        <v>0</v>
      </c>
    </row>
    <row r="30" spans="1:10" ht="21" customHeight="1" x14ac:dyDescent="0.2">
      <c r="A30" s="26" t="s">
        <v>508</v>
      </c>
      <c r="B30" s="26" t="s">
        <v>48</v>
      </c>
      <c r="C30" s="26"/>
      <c r="D30" s="27">
        <v>0</v>
      </c>
      <c r="E30" s="27">
        <v>0</v>
      </c>
      <c r="F30" s="27">
        <v>0</v>
      </c>
      <c r="G30" s="27">
        <v>0</v>
      </c>
    </row>
    <row r="31" spans="1:10" ht="21" customHeight="1" x14ac:dyDescent="0.2">
      <c r="A31" s="26" t="s">
        <v>509</v>
      </c>
      <c r="B31" s="26" t="s">
        <v>49</v>
      </c>
      <c r="C31" s="26"/>
      <c r="D31" s="27">
        <v>0</v>
      </c>
      <c r="E31" s="27">
        <v>0</v>
      </c>
      <c r="F31" s="27">
        <v>0</v>
      </c>
      <c r="G31" s="27">
        <v>0</v>
      </c>
    </row>
    <row r="32" spans="1:10" ht="21" customHeight="1" x14ac:dyDescent="0.2">
      <c r="A32" s="26" t="s">
        <v>510</v>
      </c>
      <c r="B32" s="26" t="s">
        <v>50</v>
      </c>
      <c r="C32" s="26"/>
      <c r="D32" s="27">
        <v>0</v>
      </c>
      <c r="E32" s="27">
        <v>0</v>
      </c>
      <c r="F32" s="27">
        <v>0</v>
      </c>
      <c r="G32" s="27">
        <v>0</v>
      </c>
    </row>
    <row r="33" spans="1:9" ht="21" customHeight="1" x14ac:dyDescent="0.2">
      <c r="A33" s="26" t="s">
        <v>511</v>
      </c>
      <c r="B33" s="26" t="s">
        <v>25</v>
      </c>
      <c r="C33" s="26"/>
      <c r="D33" s="27">
        <v>0</v>
      </c>
      <c r="E33" s="27">
        <v>0</v>
      </c>
      <c r="F33" s="27">
        <v>0</v>
      </c>
      <c r="G33" s="27">
        <v>0</v>
      </c>
      <c r="I33" s="29"/>
    </row>
    <row r="34" spans="1:9" ht="21" customHeight="1" x14ac:dyDescent="0.2">
      <c r="A34" s="26" t="s">
        <v>512</v>
      </c>
      <c r="B34" s="26" t="s">
        <v>51</v>
      </c>
      <c r="C34" s="26"/>
      <c r="D34" s="27">
        <v>697232499</v>
      </c>
      <c r="E34" s="27">
        <v>504210594</v>
      </c>
      <c r="F34" s="27">
        <v>1197631340</v>
      </c>
      <c r="G34" s="27">
        <v>987483843</v>
      </c>
    </row>
    <row r="35" spans="1:9" ht="21" customHeight="1" x14ac:dyDescent="0.2">
      <c r="A35" s="26" t="s">
        <v>513</v>
      </c>
      <c r="B35" s="26" t="s">
        <v>52</v>
      </c>
      <c r="C35" s="26"/>
      <c r="D35" s="27">
        <v>1269099497</v>
      </c>
      <c r="E35" s="27">
        <v>281946462</v>
      </c>
      <c r="F35" s="27">
        <v>1459897157</v>
      </c>
      <c r="G35" s="27">
        <v>368398026</v>
      </c>
    </row>
    <row r="36" spans="1:9" ht="21" customHeight="1" x14ac:dyDescent="0.2">
      <c r="A36" s="26" t="s">
        <v>514</v>
      </c>
      <c r="B36" s="26" t="s">
        <v>91</v>
      </c>
      <c r="C36" s="26"/>
      <c r="D36" s="27"/>
      <c r="E36" s="27"/>
      <c r="F36" s="27">
        <v>0</v>
      </c>
      <c r="G36" s="27">
        <v>0</v>
      </c>
    </row>
    <row r="37" spans="1:9" ht="21" customHeight="1" x14ac:dyDescent="0.2">
      <c r="A37" s="26" t="s">
        <v>515</v>
      </c>
      <c r="B37" s="26" t="s">
        <v>92</v>
      </c>
      <c r="C37" s="26"/>
      <c r="D37" s="27">
        <v>250000000</v>
      </c>
      <c r="E37" s="27"/>
      <c r="F37" s="27">
        <v>3950000000</v>
      </c>
      <c r="G37" s="27">
        <v>0</v>
      </c>
      <c r="I37" s="29"/>
    </row>
    <row r="38" spans="1:9" ht="21" customHeight="1" x14ac:dyDescent="0.2">
      <c r="A38" s="26" t="s">
        <v>516</v>
      </c>
      <c r="B38" s="26" t="s">
        <v>26</v>
      </c>
      <c r="C38" s="26"/>
      <c r="D38" s="27"/>
      <c r="E38" s="27"/>
      <c r="F38" s="27">
        <v>0</v>
      </c>
      <c r="G38" s="27">
        <v>0</v>
      </c>
    </row>
    <row r="39" spans="1:9" ht="21" customHeight="1" x14ac:dyDescent="0.2">
      <c r="A39" s="26" t="s">
        <v>517</v>
      </c>
      <c r="B39" s="26" t="s">
        <v>27</v>
      </c>
      <c r="C39" s="26"/>
      <c r="D39" s="30">
        <v>1325098964</v>
      </c>
      <c r="E39" s="27">
        <v>564584545</v>
      </c>
      <c r="F39" s="27">
        <v>1857700058</v>
      </c>
      <c r="G39" s="27">
        <v>1141523999</v>
      </c>
    </row>
    <row r="40" spans="1:9" ht="21" customHeight="1" x14ac:dyDescent="0.2">
      <c r="A40" s="26" t="s">
        <v>518</v>
      </c>
      <c r="B40" s="26" t="s">
        <v>28</v>
      </c>
      <c r="C40" s="26"/>
      <c r="D40" s="27">
        <v>896703086</v>
      </c>
      <c r="E40" s="27">
        <v>1381148743</v>
      </c>
      <c r="F40" s="27">
        <v>2005052841</v>
      </c>
      <c r="G40" s="27">
        <v>328725425</v>
      </c>
    </row>
    <row r="41" spans="1:9" ht="21" customHeight="1" x14ac:dyDescent="0.2">
      <c r="A41" s="26" t="s">
        <v>93</v>
      </c>
      <c r="B41" s="26" t="s">
        <v>55</v>
      </c>
      <c r="C41" s="26"/>
      <c r="D41" s="27">
        <v>0</v>
      </c>
      <c r="E41" s="27">
        <v>0</v>
      </c>
      <c r="F41" s="27">
        <v>0</v>
      </c>
      <c r="G41" s="27">
        <v>0</v>
      </c>
    </row>
    <row r="42" spans="1:9" ht="21" customHeight="1" x14ac:dyDescent="0.2">
      <c r="A42" s="25" t="s">
        <v>519</v>
      </c>
      <c r="B42" s="25" t="s">
        <v>29</v>
      </c>
      <c r="C42" s="25"/>
      <c r="D42" s="28">
        <v>9000390944</v>
      </c>
      <c r="E42" s="28">
        <v>2963778826</v>
      </c>
      <c r="F42" s="28">
        <v>16235512427</v>
      </c>
      <c r="G42" s="28">
        <v>5058720994</v>
      </c>
    </row>
    <row r="43" spans="1:9" ht="21" customHeight="1" x14ac:dyDescent="0.2">
      <c r="A43" s="25" t="s">
        <v>98</v>
      </c>
      <c r="B43" s="25"/>
      <c r="C43" s="25"/>
      <c r="D43" s="28">
        <v>0</v>
      </c>
      <c r="E43" s="28">
        <v>0</v>
      </c>
      <c r="F43" s="28">
        <v>0</v>
      </c>
      <c r="G43" s="28">
        <v>0</v>
      </c>
    </row>
    <row r="44" spans="1:9" ht="21" customHeight="1" x14ac:dyDescent="0.2">
      <c r="A44" s="26" t="s">
        <v>520</v>
      </c>
      <c r="B44" s="26" t="s">
        <v>94</v>
      </c>
      <c r="C44" s="26"/>
      <c r="D44" s="27">
        <v>0</v>
      </c>
      <c r="E44" s="27">
        <v>0</v>
      </c>
      <c r="F44" s="27">
        <v>0</v>
      </c>
      <c r="G44" s="27">
        <v>0</v>
      </c>
    </row>
    <row r="45" spans="1:9" ht="21" customHeight="1" x14ac:dyDescent="0.2">
      <c r="A45" s="26" t="s">
        <v>521</v>
      </c>
      <c r="B45" s="26" t="s">
        <v>95</v>
      </c>
      <c r="C45" s="26"/>
      <c r="D45" s="27">
        <v>14586324065</v>
      </c>
      <c r="E45" s="27">
        <v>9327834718</v>
      </c>
      <c r="F45" s="27">
        <v>21970784487</v>
      </c>
      <c r="G45" s="27">
        <v>20493640998</v>
      </c>
    </row>
    <row r="46" spans="1:9" ht="21" customHeight="1" x14ac:dyDescent="0.2">
      <c r="A46" s="26" t="s">
        <v>522</v>
      </c>
      <c r="B46" s="26" t="s">
        <v>96</v>
      </c>
      <c r="C46" s="26"/>
      <c r="D46" s="27">
        <v>0</v>
      </c>
      <c r="E46" s="27">
        <v>0</v>
      </c>
      <c r="F46" s="27">
        <v>0</v>
      </c>
      <c r="G46" s="27">
        <v>0</v>
      </c>
    </row>
    <row r="47" spans="1:9" ht="21" customHeight="1" x14ac:dyDescent="0.2">
      <c r="A47" s="26" t="s">
        <v>523</v>
      </c>
      <c r="B47" s="26" t="s">
        <v>97</v>
      </c>
      <c r="C47" s="26"/>
      <c r="D47" s="27">
        <v>0</v>
      </c>
      <c r="E47" s="27">
        <v>0</v>
      </c>
      <c r="F47" s="27">
        <v>0</v>
      </c>
      <c r="G47" s="27">
        <v>0</v>
      </c>
    </row>
    <row r="48" spans="1:9" ht="21" customHeight="1" x14ac:dyDescent="0.2">
      <c r="A48" s="25" t="s">
        <v>524</v>
      </c>
      <c r="B48" s="25" t="s">
        <v>30</v>
      </c>
      <c r="C48" s="25"/>
      <c r="D48" s="28">
        <v>0</v>
      </c>
      <c r="E48" s="28">
        <v>0</v>
      </c>
      <c r="F48" s="28">
        <v>0</v>
      </c>
      <c r="G48" s="28">
        <v>0</v>
      </c>
    </row>
    <row r="49" spans="1:7" ht="21" customHeight="1" x14ac:dyDescent="0.2">
      <c r="A49" s="25" t="s">
        <v>525</v>
      </c>
      <c r="B49" s="25"/>
      <c r="C49" s="25"/>
      <c r="D49" s="28">
        <v>0</v>
      </c>
      <c r="E49" s="28">
        <v>0</v>
      </c>
      <c r="F49" s="28">
        <v>0</v>
      </c>
      <c r="G49" s="28">
        <v>0</v>
      </c>
    </row>
    <row r="50" spans="1:7" ht="21" customHeight="1" x14ac:dyDescent="0.2">
      <c r="A50" s="26" t="s">
        <v>526</v>
      </c>
      <c r="B50" s="26" t="s">
        <v>31</v>
      </c>
      <c r="C50" s="26"/>
      <c r="D50" s="27">
        <v>0</v>
      </c>
      <c r="E50" s="27">
        <v>0</v>
      </c>
      <c r="F50" s="27">
        <v>0</v>
      </c>
      <c r="G50" s="27">
        <v>0</v>
      </c>
    </row>
    <row r="51" spans="1:7" ht="21" customHeight="1" x14ac:dyDescent="0.2">
      <c r="A51" s="26" t="s">
        <v>527</v>
      </c>
      <c r="B51" s="26" t="s">
        <v>32</v>
      </c>
      <c r="C51" s="26"/>
      <c r="D51" s="27">
        <v>0</v>
      </c>
      <c r="E51" s="27">
        <v>0</v>
      </c>
      <c r="F51" s="27">
        <v>0</v>
      </c>
      <c r="G51" s="27">
        <v>0</v>
      </c>
    </row>
    <row r="52" spans="1:7" ht="21" customHeight="1" x14ac:dyDescent="0.2">
      <c r="A52" s="26" t="s">
        <v>528</v>
      </c>
      <c r="B52" s="26" t="s">
        <v>99</v>
      </c>
      <c r="C52" s="26"/>
      <c r="D52" s="27">
        <v>0</v>
      </c>
      <c r="E52" s="27">
        <v>0</v>
      </c>
      <c r="F52" s="27">
        <v>0</v>
      </c>
      <c r="G52" s="27">
        <v>0</v>
      </c>
    </row>
    <row r="53" spans="1:7" ht="21" customHeight="1" x14ac:dyDescent="0.2">
      <c r="A53" s="26" t="s">
        <v>529</v>
      </c>
      <c r="B53" s="26" t="s">
        <v>100</v>
      </c>
      <c r="C53" s="26"/>
      <c r="D53" s="27">
        <v>0</v>
      </c>
      <c r="E53" s="27">
        <v>0</v>
      </c>
      <c r="F53" s="27">
        <v>0</v>
      </c>
      <c r="G53" s="27">
        <v>0</v>
      </c>
    </row>
    <row r="54" spans="1:7" ht="21" customHeight="1" x14ac:dyDescent="0.2">
      <c r="A54" s="25" t="s">
        <v>530</v>
      </c>
      <c r="B54" s="25" t="s">
        <v>33</v>
      </c>
      <c r="C54" s="25"/>
      <c r="D54" s="28">
        <v>0</v>
      </c>
      <c r="E54" s="28">
        <v>0</v>
      </c>
      <c r="F54" s="28">
        <v>0</v>
      </c>
      <c r="G54" s="28">
        <v>0</v>
      </c>
    </row>
    <row r="55" spans="1:7" ht="21" customHeight="1" x14ac:dyDescent="0.2">
      <c r="A55" s="26" t="s">
        <v>531</v>
      </c>
      <c r="B55" s="26" t="s">
        <v>62</v>
      </c>
      <c r="C55" s="26"/>
      <c r="D55" s="27">
        <v>0</v>
      </c>
      <c r="E55" s="27">
        <v>0</v>
      </c>
      <c r="F55" s="27">
        <v>0</v>
      </c>
      <c r="G55" s="27">
        <v>0</v>
      </c>
    </row>
    <row r="56" spans="1:7" ht="21" customHeight="1" x14ac:dyDescent="0.2">
      <c r="A56" s="26" t="s">
        <v>101</v>
      </c>
      <c r="B56" s="26" t="s">
        <v>102</v>
      </c>
      <c r="C56" s="26"/>
      <c r="D56" s="27">
        <v>27436276923</v>
      </c>
      <c r="E56" s="27">
        <v>11874574616</v>
      </c>
      <c r="F56" s="27">
        <v>38613662311</v>
      </c>
      <c r="G56" s="27">
        <v>29084695699</v>
      </c>
    </row>
    <row r="57" spans="1:7" ht="21" customHeight="1" x14ac:dyDescent="0.2">
      <c r="A57" s="25" t="s">
        <v>532</v>
      </c>
      <c r="B57" s="25" t="s">
        <v>34</v>
      </c>
      <c r="C57" s="25"/>
      <c r="D57" s="28">
        <v>52890580897</v>
      </c>
      <c r="E57" s="28">
        <v>99987438547</v>
      </c>
      <c r="F57" s="28">
        <v>378886777499</v>
      </c>
      <c r="G57" s="28">
        <v>128945008389</v>
      </c>
    </row>
    <row r="58" spans="1:7" ht="21" customHeight="1" x14ac:dyDescent="0.2">
      <c r="A58" s="25" t="s">
        <v>533</v>
      </c>
      <c r="B58" s="25"/>
      <c r="C58" s="25"/>
      <c r="D58" s="28">
        <v>0</v>
      </c>
      <c r="E58" s="28">
        <v>0</v>
      </c>
      <c r="F58" s="28">
        <v>0</v>
      </c>
      <c r="G58" s="28">
        <v>0</v>
      </c>
    </row>
    <row r="59" spans="1:7" ht="21" customHeight="1" x14ac:dyDescent="0.2">
      <c r="A59" s="26" t="s">
        <v>534</v>
      </c>
      <c r="B59" s="26" t="s">
        <v>103</v>
      </c>
      <c r="C59" s="26"/>
      <c r="D59" s="27">
        <v>0</v>
      </c>
      <c r="E59" s="27">
        <v>0</v>
      </c>
      <c r="F59" s="27">
        <v>0</v>
      </c>
      <c r="G59" s="27">
        <v>0</v>
      </c>
    </row>
    <row r="60" spans="1:7" ht="21" customHeight="1" x14ac:dyDescent="0.2">
      <c r="A60" s="26" t="s">
        <v>535</v>
      </c>
      <c r="B60" s="26" t="s">
        <v>104</v>
      </c>
      <c r="C60" s="26"/>
      <c r="D60" s="27">
        <v>0</v>
      </c>
      <c r="E60" s="27">
        <v>0</v>
      </c>
      <c r="F60" s="27">
        <v>0</v>
      </c>
      <c r="G60" s="27">
        <v>0</v>
      </c>
    </row>
    <row r="61" spans="1:7" ht="21" customHeight="1" x14ac:dyDescent="0.2">
      <c r="A61" s="25" t="s">
        <v>536</v>
      </c>
      <c r="B61" s="25" t="s">
        <v>105</v>
      </c>
      <c r="C61" s="25"/>
      <c r="D61" s="28">
        <v>0</v>
      </c>
      <c r="E61" s="28">
        <v>0</v>
      </c>
      <c r="F61" s="28">
        <v>0</v>
      </c>
      <c r="G61" s="28">
        <v>0</v>
      </c>
    </row>
    <row r="62" spans="1:7" ht="21" customHeight="1" x14ac:dyDescent="0.2">
      <c r="A62" s="25" t="s">
        <v>537</v>
      </c>
      <c r="B62" s="25" t="s">
        <v>106</v>
      </c>
      <c r="C62" s="25"/>
      <c r="D62" s="28">
        <v>52890580897</v>
      </c>
      <c r="E62" s="28">
        <v>99987438547</v>
      </c>
      <c r="F62" s="28">
        <v>378886777499</v>
      </c>
      <c r="G62" s="28">
        <v>128945008389</v>
      </c>
    </row>
    <row r="63" spans="1:7" ht="21" customHeight="1" x14ac:dyDescent="0.2">
      <c r="A63" s="26" t="s">
        <v>538</v>
      </c>
      <c r="B63" s="26" t="s">
        <v>107</v>
      </c>
      <c r="C63" s="26"/>
      <c r="D63" s="27">
        <v>0</v>
      </c>
      <c r="E63" s="27">
        <v>0</v>
      </c>
      <c r="F63" s="27">
        <v>0</v>
      </c>
      <c r="G63" s="27">
        <v>0</v>
      </c>
    </row>
    <row r="64" spans="1:7" ht="21" customHeight="1" x14ac:dyDescent="0.2">
      <c r="A64" s="26" t="s">
        <v>539</v>
      </c>
      <c r="B64" s="26" t="s">
        <v>108</v>
      </c>
      <c r="C64" s="26"/>
      <c r="D64" s="27">
        <v>0</v>
      </c>
      <c r="E64" s="27">
        <v>0</v>
      </c>
      <c r="F64" s="27">
        <v>0</v>
      </c>
      <c r="G64" s="27">
        <v>0</v>
      </c>
    </row>
    <row r="65" spans="1:7" ht="21" customHeight="1" x14ac:dyDescent="0.2">
      <c r="A65" s="26" t="s">
        <v>109</v>
      </c>
      <c r="B65" s="26" t="s">
        <v>12</v>
      </c>
      <c r="C65" s="26"/>
      <c r="D65" s="27">
        <v>10578116179.400002</v>
      </c>
      <c r="E65" s="27">
        <v>20400698098</v>
      </c>
      <c r="F65" s="27">
        <v>75777355499.800003</v>
      </c>
      <c r="G65" s="27">
        <v>28035037853.900002</v>
      </c>
    </row>
    <row r="66" spans="1:7" ht="21" customHeight="1" x14ac:dyDescent="0.2">
      <c r="A66" s="26" t="s">
        <v>540</v>
      </c>
      <c r="B66" s="26" t="s">
        <v>110</v>
      </c>
      <c r="C66" s="26"/>
      <c r="D66" s="27">
        <v>10578116179.400002</v>
      </c>
      <c r="E66" s="27">
        <v>20400698098</v>
      </c>
      <c r="F66" s="27">
        <v>75777355499.800003</v>
      </c>
      <c r="G66" s="27">
        <v>28035037853.900002</v>
      </c>
    </row>
    <row r="67" spans="1:7" ht="21" customHeight="1" x14ac:dyDescent="0.2">
      <c r="A67" s="26" t="s">
        <v>541</v>
      </c>
      <c r="B67" s="26" t="s">
        <v>111</v>
      </c>
      <c r="C67" s="26"/>
      <c r="D67" s="27">
        <v>0</v>
      </c>
      <c r="E67" s="27">
        <v>0</v>
      </c>
      <c r="F67" s="27">
        <v>0</v>
      </c>
      <c r="G67" s="27">
        <v>0</v>
      </c>
    </row>
    <row r="68" spans="1:7" ht="21" customHeight="1" x14ac:dyDescent="0.2">
      <c r="A68" s="25" t="s">
        <v>542</v>
      </c>
      <c r="B68" s="25" t="s">
        <v>13</v>
      </c>
      <c r="C68" s="25"/>
      <c r="D68" s="28">
        <v>42312464717.599998</v>
      </c>
      <c r="E68" s="28">
        <v>79586740449</v>
      </c>
      <c r="F68" s="28">
        <v>303109421999.20001</v>
      </c>
      <c r="G68" s="28">
        <v>100909970535.10001</v>
      </c>
    </row>
    <row r="69" spans="1:7" ht="21" customHeight="1" x14ac:dyDescent="0.2">
      <c r="A69" s="26" t="s">
        <v>543</v>
      </c>
      <c r="B69" s="26" t="s">
        <v>112</v>
      </c>
      <c r="C69" s="26"/>
      <c r="D69" s="27">
        <v>0</v>
      </c>
      <c r="E69" s="27">
        <v>0</v>
      </c>
      <c r="F69" s="27">
        <v>0</v>
      </c>
      <c r="G69" s="27">
        <v>0</v>
      </c>
    </row>
    <row r="70" spans="1:7" ht="21" customHeight="1" x14ac:dyDescent="0.2">
      <c r="A70" s="26" t="s">
        <v>544</v>
      </c>
      <c r="B70" s="26" t="s">
        <v>113</v>
      </c>
      <c r="C70" s="26"/>
      <c r="D70" s="27">
        <v>0</v>
      </c>
      <c r="E70" s="27">
        <v>0</v>
      </c>
      <c r="F70" s="27">
        <v>0</v>
      </c>
      <c r="G70" s="27">
        <v>0</v>
      </c>
    </row>
    <row r="71" spans="1:7" ht="21" customHeight="1" x14ac:dyDescent="0.2">
      <c r="A71" s="26" t="s">
        <v>114</v>
      </c>
      <c r="B71" s="26" t="s">
        <v>14</v>
      </c>
      <c r="C71" s="26"/>
      <c r="D71" s="27">
        <v>0</v>
      </c>
      <c r="E71" s="27">
        <v>0</v>
      </c>
      <c r="F71" s="27">
        <v>0</v>
      </c>
      <c r="G71" s="27">
        <v>0</v>
      </c>
    </row>
    <row r="72" spans="1:7" ht="21" customHeight="1" x14ac:dyDescent="0.2">
      <c r="A72" s="26" t="s">
        <v>545</v>
      </c>
      <c r="B72" s="26" t="s">
        <v>115</v>
      </c>
      <c r="C72" s="26"/>
      <c r="D72" s="27">
        <v>0</v>
      </c>
      <c r="E72" s="27">
        <v>0</v>
      </c>
      <c r="F72" s="27">
        <v>0</v>
      </c>
      <c r="G72" s="27">
        <v>0</v>
      </c>
    </row>
    <row r="73" spans="1:7" ht="21" customHeight="1" x14ac:dyDescent="0.2">
      <c r="A73" s="26" t="s">
        <v>546</v>
      </c>
      <c r="B73" s="26" t="s">
        <v>116</v>
      </c>
      <c r="C73" s="26"/>
      <c r="D73" s="27">
        <v>0</v>
      </c>
      <c r="E73" s="27">
        <v>0</v>
      </c>
      <c r="F73" s="27">
        <v>0</v>
      </c>
      <c r="G73" s="27">
        <v>0</v>
      </c>
    </row>
    <row r="74" spans="1:7" ht="21" customHeight="1" x14ac:dyDescent="0.2">
      <c r="A74" s="26" t="s">
        <v>547</v>
      </c>
      <c r="B74" s="26" t="s">
        <v>117</v>
      </c>
      <c r="C74" s="26"/>
      <c r="D74" s="27">
        <v>0</v>
      </c>
      <c r="E74" s="27">
        <v>0</v>
      </c>
      <c r="F74" s="27">
        <v>0</v>
      </c>
      <c r="G74" s="27">
        <v>0</v>
      </c>
    </row>
    <row r="75" spans="1:7" ht="21" customHeight="1" x14ac:dyDescent="0.2">
      <c r="A75" s="26" t="s">
        <v>548</v>
      </c>
      <c r="B75" s="26" t="s">
        <v>118</v>
      </c>
      <c r="C75" s="26"/>
      <c r="D75" s="27">
        <v>0</v>
      </c>
      <c r="E75" s="27">
        <v>0</v>
      </c>
      <c r="F75" s="27">
        <v>0</v>
      </c>
      <c r="G75" s="27">
        <v>0</v>
      </c>
    </row>
    <row r="76" spans="1:7" ht="21" customHeight="1" x14ac:dyDescent="0.2">
      <c r="A76" s="26" t="s">
        <v>549</v>
      </c>
      <c r="B76" s="26" t="s">
        <v>119</v>
      </c>
      <c r="C76" s="26"/>
      <c r="D76" s="27">
        <v>0</v>
      </c>
      <c r="E76" s="27">
        <v>0</v>
      </c>
      <c r="F76" s="27">
        <v>0</v>
      </c>
      <c r="G76" s="27">
        <v>0</v>
      </c>
    </row>
    <row r="77" spans="1:7" ht="21" customHeight="1" x14ac:dyDescent="0.2">
      <c r="A77" s="26" t="s">
        <v>550</v>
      </c>
      <c r="B77" s="26" t="s">
        <v>120</v>
      </c>
      <c r="C77" s="26"/>
      <c r="D77" s="27">
        <v>0</v>
      </c>
      <c r="E77" s="27">
        <v>0</v>
      </c>
      <c r="F77" s="27">
        <v>0</v>
      </c>
      <c r="G77" s="27">
        <v>0</v>
      </c>
    </row>
    <row r="78" spans="1:7" ht="21" customHeight="1" x14ac:dyDescent="0.2">
      <c r="A78" s="26" t="s">
        <v>551</v>
      </c>
      <c r="B78" s="26" t="s">
        <v>121</v>
      </c>
      <c r="C78" s="26"/>
      <c r="D78" s="27">
        <v>0</v>
      </c>
      <c r="E78" s="27">
        <v>0</v>
      </c>
      <c r="F78" s="27">
        <v>0</v>
      </c>
      <c r="G78" s="27">
        <v>0</v>
      </c>
    </row>
    <row r="79" spans="1:7" ht="21" customHeight="1" x14ac:dyDescent="0.2">
      <c r="A79" s="26" t="s">
        <v>552</v>
      </c>
      <c r="B79" s="26" t="s">
        <v>122</v>
      </c>
      <c r="C79" s="26"/>
      <c r="D79" s="27">
        <v>0</v>
      </c>
      <c r="E79" s="27">
        <v>0</v>
      </c>
      <c r="F79" s="27">
        <v>0</v>
      </c>
      <c r="G79" s="27">
        <v>0</v>
      </c>
    </row>
    <row r="80" spans="1:7" ht="21" customHeight="1" x14ac:dyDescent="0.2">
      <c r="A80" s="26" t="s">
        <v>123</v>
      </c>
      <c r="B80" s="26" t="s">
        <v>15</v>
      </c>
      <c r="C80" s="26"/>
      <c r="D80" s="27">
        <v>0</v>
      </c>
      <c r="E80" s="27">
        <v>0</v>
      </c>
      <c r="F80" s="27">
        <v>0</v>
      </c>
      <c r="G80" s="27">
        <v>0</v>
      </c>
    </row>
    <row r="81" spans="1:7" ht="21" customHeight="1" x14ac:dyDescent="0.2">
      <c r="A81" s="26" t="s">
        <v>124</v>
      </c>
      <c r="B81" s="26" t="s">
        <v>125</v>
      </c>
      <c r="C81" s="26"/>
      <c r="D81" s="27">
        <v>0</v>
      </c>
      <c r="E81" s="27">
        <v>0</v>
      </c>
      <c r="F81" s="27">
        <v>0</v>
      </c>
      <c r="G81" s="27">
        <v>0</v>
      </c>
    </row>
    <row r="82" spans="1:7" ht="21" customHeight="1" x14ac:dyDescent="0.2">
      <c r="A82" s="26" t="s">
        <v>126</v>
      </c>
      <c r="B82" s="26" t="s">
        <v>127</v>
      </c>
      <c r="C82" s="26"/>
      <c r="D82" s="27">
        <v>0</v>
      </c>
      <c r="E82" s="27">
        <v>0</v>
      </c>
      <c r="F82" s="27">
        <v>0</v>
      </c>
      <c r="G82" s="27">
        <v>0</v>
      </c>
    </row>
    <row r="83" spans="1:7" ht="21" customHeight="1" x14ac:dyDescent="0.2">
      <c r="A83" s="26" t="s">
        <v>553</v>
      </c>
      <c r="B83" s="26" t="s">
        <v>128</v>
      </c>
      <c r="C83" s="26"/>
      <c r="D83" s="27">
        <v>0</v>
      </c>
      <c r="E83" s="27">
        <v>0</v>
      </c>
      <c r="F83" s="27">
        <v>0</v>
      </c>
      <c r="G83" s="27">
        <v>0</v>
      </c>
    </row>
    <row r="84" spans="1:7" ht="21" customHeight="1" x14ac:dyDescent="0.2">
      <c r="A84" s="26" t="s">
        <v>554</v>
      </c>
      <c r="B84" s="26" t="s">
        <v>129</v>
      </c>
      <c r="C84" s="26"/>
      <c r="D84" s="27">
        <v>0</v>
      </c>
      <c r="E84" s="27">
        <v>0</v>
      </c>
      <c r="F84" s="27">
        <v>0</v>
      </c>
      <c r="G84" s="27">
        <v>0</v>
      </c>
    </row>
    <row r="85" spans="1:7" ht="21" customHeight="1" x14ac:dyDescent="0.2">
      <c r="A85" s="26" t="s">
        <v>555</v>
      </c>
      <c r="B85" s="26" t="s">
        <v>130</v>
      </c>
      <c r="C85" s="26"/>
      <c r="D85" s="27">
        <v>0</v>
      </c>
      <c r="E85" s="27">
        <v>0</v>
      </c>
      <c r="F85" s="27">
        <v>0</v>
      </c>
      <c r="G85" s="27">
        <v>0</v>
      </c>
    </row>
    <row r="88" spans="1:7" s="64" customFormat="1" x14ac:dyDescent="0.2"/>
    <row r="89" spans="1:7" s="64" customFormat="1" x14ac:dyDescent="0.2">
      <c r="A89" s="72" t="s">
        <v>683</v>
      </c>
      <c r="C89" s="73" t="s">
        <v>684</v>
      </c>
      <c r="D89" s="73"/>
      <c r="E89" s="72" t="s">
        <v>685</v>
      </c>
    </row>
    <row r="90" spans="1:7" s="64" customFormat="1" x14ac:dyDescent="0.2">
      <c r="A90" s="72"/>
    </row>
    <row r="91" spans="1:7" s="64" customFormat="1" x14ac:dyDescent="0.2">
      <c r="A91" s="72"/>
    </row>
    <row r="92" spans="1:7" s="64" customFormat="1" x14ac:dyDescent="0.2">
      <c r="A92" s="72"/>
    </row>
    <row r="93" spans="1:7" s="64" customFormat="1" x14ac:dyDescent="0.2">
      <c r="A93" s="72"/>
    </row>
    <row r="94" spans="1:7" s="64" customFormat="1" x14ac:dyDescent="0.2">
      <c r="A94" s="72"/>
    </row>
    <row r="95" spans="1:7" s="64" customFormat="1" x14ac:dyDescent="0.2">
      <c r="A95" s="72" t="s">
        <v>750</v>
      </c>
      <c r="C95" s="73" t="s">
        <v>751</v>
      </c>
      <c r="D95" s="73"/>
      <c r="E95" s="72" t="s">
        <v>664</v>
      </c>
    </row>
    <row r="105" spans="4:4" x14ac:dyDescent="0.2">
      <c r="D105" s="29"/>
    </row>
    <row r="106" spans="4:4" x14ac:dyDescent="0.2">
      <c r="D106" s="29"/>
    </row>
  </sheetData>
  <mergeCells count="5">
    <mergeCell ref="A1:B1"/>
    <mergeCell ref="A2:B2"/>
    <mergeCell ref="A3:B3"/>
    <mergeCell ref="E4:F4"/>
    <mergeCell ref="A5:F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zoomScale="85" zoomScaleNormal="85" workbookViewId="0">
      <selection sqref="A1:B3"/>
    </sheetView>
  </sheetViews>
  <sheetFormatPr defaultRowHeight="12" x14ac:dyDescent="0.2"/>
  <cols>
    <col min="1" max="1" width="57.28515625" style="64" customWidth="1"/>
    <col min="2" max="2" width="10" style="64" customWidth="1"/>
    <col min="3" max="3" width="12.28515625" style="64" customWidth="1"/>
    <col min="4" max="4" width="31.140625" style="64" customWidth="1"/>
    <col min="5" max="5" width="30.140625" style="64" customWidth="1"/>
    <col min="6" max="16384" width="9.140625" style="64"/>
  </cols>
  <sheetData>
    <row r="1" spans="1:5" x14ac:dyDescent="0.2">
      <c r="A1" s="50" t="s">
        <v>481</v>
      </c>
      <c r="B1" s="50"/>
      <c r="E1" s="64" t="s">
        <v>482</v>
      </c>
    </row>
    <row r="2" spans="1:5" x14ac:dyDescent="0.2">
      <c r="A2" s="51" t="s">
        <v>556</v>
      </c>
      <c r="B2" s="52"/>
      <c r="E2" s="64" t="s">
        <v>686</v>
      </c>
    </row>
    <row r="3" spans="1:5" x14ac:dyDescent="0.2">
      <c r="A3" s="51" t="s">
        <v>558</v>
      </c>
      <c r="B3" s="52"/>
    </row>
    <row r="4" spans="1:5" x14ac:dyDescent="0.2">
      <c r="C4" s="63"/>
      <c r="D4" s="63"/>
    </row>
    <row r="5" spans="1:5" ht="20.100000000000001" customHeight="1" x14ac:dyDescent="0.2">
      <c r="A5" s="65" t="s">
        <v>687</v>
      </c>
      <c r="B5" s="63"/>
      <c r="C5" s="63"/>
      <c r="D5" s="63"/>
    </row>
    <row r="8" spans="1:5" s="67" customFormat="1" ht="24" x14ac:dyDescent="0.2">
      <c r="A8" s="66" t="s">
        <v>486</v>
      </c>
      <c r="B8" s="66" t="s">
        <v>487</v>
      </c>
      <c r="C8" s="66" t="s">
        <v>16</v>
      </c>
      <c r="D8" s="66" t="s">
        <v>490</v>
      </c>
      <c r="E8" s="66" t="s">
        <v>491</v>
      </c>
    </row>
    <row r="9" spans="1:5" ht="27.75" customHeight="1" x14ac:dyDescent="0.2">
      <c r="A9" s="68" t="s">
        <v>35</v>
      </c>
      <c r="B9" s="68"/>
      <c r="C9" s="68"/>
      <c r="D9" s="69">
        <v>0</v>
      </c>
      <c r="E9" s="69">
        <v>0</v>
      </c>
    </row>
    <row r="10" spans="1:5" ht="27.75" customHeight="1" x14ac:dyDescent="0.2">
      <c r="A10" s="70" t="s">
        <v>688</v>
      </c>
      <c r="B10" s="70" t="s">
        <v>17</v>
      </c>
      <c r="C10" s="70"/>
      <c r="D10" s="71">
        <f>[2]BCLCTienTeGT_06503!$D$4+[3]BCLCTienTe_06214!$D$4</f>
        <v>378886777499</v>
      </c>
      <c r="E10" s="71">
        <f>'[4]CK - BÁO CÁO THU NHẬP TOÀN DIỆN'!$G$62</f>
        <v>128945008389</v>
      </c>
    </row>
    <row r="11" spans="1:5" ht="27.75" customHeight="1" x14ac:dyDescent="0.2">
      <c r="A11" s="70" t="s">
        <v>689</v>
      </c>
      <c r="B11" s="70" t="s">
        <v>21</v>
      </c>
      <c r="C11" s="70"/>
      <c r="D11" s="71">
        <v>0</v>
      </c>
      <c r="E11" s="71">
        <v>0</v>
      </c>
    </row>
    <row r="12" spans="1:5" ht="27.75" customHeight="1" x14ac:dyDescent="0.2">
      <c r="A12" s="70" t="s">
        <v>690</v>
      </c>
      <c r="B12" s="70" t="s">
        <v>79</v>
      </c>
      <c r="C12" s="70"/>
      <c r="D12" s="71">
        <f>[2]BCLCTienTeGT_06503!$D$6+[3]BCLCTienTe_06214!$D$6</f>
        <v>1627561699</v>
      </c>
      <c r="E12" s="71">
        <f>[5]LCTT!$E$14</f>
        <v>1083071418</v>
      </c>
    </row>
    <row r="13" spans="1:5" ht="27.75" customHeight="1" x14ac:dyDescent="0.2">
      <c r="A13" s="70" t="s">
        <v>691</v>
      </c>
      <c r="B13" s="70" t="s">
        <v>80</v>
      </c>
      <c r="C13" s="70"/>
      <c r="D13" s="71"/>
      <c r="E13" s="71">
        <f>[5]LCTT!$E$15</f>
        <v>-1279199107</v>
      </c>
    </row>
    <row r="14" spans="1:5" ht="27.75" customHeight="1" x14ac:dyDescent="0.2">
      <c r="A14" s="70" t="s">
        <v>692</v>
      </c>
      <c r="B14" s="70" t="s">
        <v>36</v>
      </c>
      <c r="C14" s="70"/>
      <c r="D14" s="71">
        <v>0</v>
      </c>
      <c r="E14" s="71">
        <v>0</v>
      </c>
    </row>
    <row r="15" spans="1:5" ht="27.75" customHeight="1" x14ac:dyDescent="0.2">
      <c r="A15" s="70" t="s">
        <v>693</v>
      </c>
      <c r="B15" s="70" t="s">
        <v>37</v>
      </c>
      <c r="C15" s="70"/>
      <c r="D15" s="71">
        <v>0</v>
      </c>
      <c r="E15" s="71">
        <v>0</v>
      </c>
    </row>
    <row r="16" spans="1:5" ht="27.75" customHeight="1" x14ac:dyDescent="0.2">
      <c r="A16" s="70" t="s">
        <v>694</v>
      </c>
      <c r="B16" s="70" t="s">
        <v>38</v>
      </c>
      <c r="C16" s="70"/>
      <c r="D16" s="71">
        <f>[2]BCLCTienTeGT_06503!$D$10+[3]BCLCTienTe_06214!$D$9</f>
        <v>-135801743483</v>
      </c>
      <c r="E16" s="71">
        <v>-61674274726</v>
      </c>
    </row>
    <row r="17" spans="1:5" ht="27.75" customHeight="1" x14ac:dyDescent="0.2">
      <c r="A17" s="70" t="s">
        <v>695</v>
      </c>
      <c r="B17" s="70" t="s">
        <v>39</v>
      </c>
      <c r="C17" s="70"/>
      <c r="D17" s="71">
        <f>[2]BCLCTienTeGT_06503!$D$11+[3]BCLCTienTe_06214!$D$10</f>
        <v>-20254521876</v>
      </c>
      <c r="E17" s="71">
        <f>[5]LCTT!$E$17</f>
        <v>-16899284881</v>
      </c>
    </row>
    <row r="18" spans="1:5" ht="27.75" customHeight="1" x14ac:dyDescent="0.2">
      <c r="A18" s="70" t="s">
        <v>696</v>
      </c>
      <c r="B18" s="70" t="s">
        <v>40</v>
      </c>
      <c r="C18" s="70"/>
      <c r="D18" s="71">
        <v>0</v>
      </c>
      <c r="E18" s="71">
        <v>0</v>
      </c>
    </row>
    <row r="19" spans="1:5" ht="27.75" customHeight="1" x14ac:dyDescent="0.2">
      <c r="A19" s="70" t="s">
        <v>224</v>
      </c>
      <c r="B19" s="70" t="s">
        <v>22</v>
      </c>
      <c r="C19" s="70"/>
      <c r="D19" s="71">
        <v>0</v>
      </c>
      <c r="E19" s="71">
        <v>0</v>
      </c>
    </row>
    <row r="20" spans="1:5" ht="27.75" customHeight="1" x14ac:dyDescent="0.2">
      <c r="A20" s="70" t="s">
        <v>697</v>
      </c>
      <c r="B20" s="70" t="s">
        <v>23</v>
      </c>
      <c r="C20" s="70"/>
      <c r="D20" s="71">
        <v>0</v>
      </c>
      <c r="E20" s="71">
        <v>0</v>
      </c>
    </row>
    <row r="21" spans="1:5" ht="27.75" customHeight="1" x14ac:dyDescent="0.2">
      <c r="A21" s="70" t="s">
        <v>225</v>
      </c>
      <c r="B21" s="70" t="s">
        <v>41</v>
      </c>
      <c r="C21" s="70"/>
      <c r="D21" s="71">
        <v>0</v>
      </c>
      <c r="E21" s="71">
        <v>0</v>
      </c>
    </row>
    <row r="22" spans="1:5" ht="27.75" customHeight="1" x14ac:dyDescent="0.2">
      <c r="A22" s="70" t="s">
        <v>226</v>
      </c>
      <c r="B22" s="70" t="s">
        <v>42</v>
      </c>
      <c r="C22" s="70"/>
      <c r="D22" s="71">
        <v>0</v>
      </c>
      <c r="E22" s="71">
        <v>0</v>
      </c>
    </row>
    <row r="23" spans="1:5" ht="27.75" customHeight="1" x14ac:dyDescent="0.2">
      <c r="A23" s="70" t="s">
        <v>227</v>
      </c>
      <c r="B23" s="70" t="s">
        <v>43</v>
      </c>
      <c r="C23" s="70"/>
      <c r="D23" s="71">
        <v>0</v>
      </c>
      <c r="E23" s="71">
        <v>0</v>
      </c>
    </row>
    <row r="24" spans="1:5" ht="27.75" customHeight="1" x14ac:dyDescent="0.2">
      <c r="A24" s="70" t="s">
        <v>228</v>
      </c>
      <c r="B24" s="70" t="s">
        <v>44</v>
      </c>
      <c r="C24" s="70"/>
      <c r="D24" s="71">
        <v>0</v>
      </c>
      <c r="E24" s="71">
        <v>0</v>
      </c>
    </row>
    <row r="25" spans="1:5" ht="27.75" customHeight="1" x14ac:dyDescent="0.2">
      <c r="A25" s="70" t="s">
        <v>229</v>
      </c>
      <c r="B25" s="70" t="s">
        <v>230</v>
      </c>
      <c r="C25" s="70"/>
      <c r="D25" s="71">
        <v>0</v>
      </c>
      <c r="E25" s="71">
        <v>0</v>
      </c>
    </row>
    <row r="26" spans="1:5" ht="27.75" customHeight="1" x14ac:dyDescent="0.2">
      <c r="A26" s="70" t="s">
        <v>231</v>
      </c>
      <c r="B26" s="70" t="s">
        <v>232</v>
      </c>
      <c r="C26" s="70"/>
      <c r="D26" s="71">
        <v>0</v>
      </c>
      <c r="E26" s="71">
        <v>0</v>
      </c>
    </row>
    <row r="27" spans="1:5" ht="27.75" customHeight="1" x14ac:dyDescent="0.2">
      <c r="A27" s="70" t="s">
        <v>233</v>
      </c>
      <c r="B27" s="70" t="s">
        <v>234</v>
      </c>
      <c r="C27" s="70"/>
      <c r="D27" s="71">
        <v>0</v>
      </c>
      <c r="E27" s="71">
        <v>0</v>
      </c>
    </row>
    <row r="28" spans="1:5" ht="27.75" customHeight="1" x14ac:dyDescent="0.2">
      <c r="A28" s="70" t="s">
        <v>698</v>
      </c>
      <c r="B28" s="70" t="s">
        <v>235</v>
      </c>
      <c r="C28" s="70"/>
      <c r="D28" s="71">
        <v>0</v>
      </c>
      <c r="E28" s="71">
        <v>0</v>
      </c>
    </row>
    <row r="29" spans="1:5" ht="27.75" customHeight="1" x14ac:dyDescent="0.2">
      <c r="A29" s="70" t="s">
        <v>236</v>
      </c>
      <c r="B29" s="70" t="s">
        <v>24</v>
      </c>
      <c r="C29" s="70"/>
      <c r="D29" s="71">
        <v>0</v>
      </c>
      <c r="E29" s="71">
        <v>0</v>
      </c>
    </row>
    <row r="30" spans="1:5" ht="27.75" customHeight="1" x14ac:dyDescent="0.2">
      <c r="A30" s="70" t="s">
        <v>237</v>
      </c>
      <c r="B30" s="70" t="s">
        <v>47</v>
      </c>
      <c r="C30" s="70"/>
      <c r="D30" s="71">
        <v>0</v>
      </c>
      <c r="E30" s="71">
        <v>0</v>
      </c>
    </row>
    <row r="31" spans="1:5" ht="27.75" customHeight="1" x14ac:dyDescent="0.2">
      <c r="A31" s="70" t="s">
        <v>699</v>
      </c>
      <c r="B31" s="70" t="s">
        <v>48</v>
      </c>
      <c r="C31" s="70"/>
      <c r="D31" s="71">
        <v>0</v>
      </c>
      <c r="E31" s="71">
        <v>0</v>
      </c>
    </row>
    <row r="32" spans="1:5" ht="27.75" customHeight="1" x14ac:dyDescent="0.2">
      <c r="A32" s="70" t="s">
        <v>700</v>
      </c>
      <c r="B32" s="70" t="s">
        <v>49</v>
      </c>
      <c r="C32" s="70"/>
      <c r="D32" s="71">
        <v>0</v>
      </c>
      <c r="E32" s="71">
        <v>0</v>
      </c>
    </row>
    <row r="33" spans="1:5" ht="27.75" customHeight="1" x14ac:dyDescent="0.2">
      <c r="A33" s="70" t="s">
        <v>701</v>
      </c>
      <c r="B33" s="70" t="s">
        <v>50</v>
      </c>
      <c r="C33" s="70"/>
      <c r="D33" s="71">
        <v>0</v>
      </c>
      <c r="E33" s="71">
        <v>0</v>
      </c>
    </row>
    <row r="34" spans="1:5" ht="27.75" customHeight="1" x14ac:dyDescent="0.2">
      <c r="A34" s="70" t="s">
        <v>702</v>
      </c>
      <c r="B34" s="70" t="s">
        <v>25</v>
      </c>
      <c r="C34" s="70"/>
      <c r="D34" s="71">
        <v>0</v>
      </c>
      <c r="E34" s="71">
        <v>0</v>
      </c>
    </row>
    <row r="35" spans="1:5" ht="27.75" customHeight="1" x14ac:dyDescent="0.2">
      <c r="A35" s="70" t="s">
        <v>703</v>
      </c>
      <c r="B35" s="70" t="s">
        <v>51</v>
      </c>
      <c r="C35" s="70"/>
      <c r="D35" s="71">
        <v>0</v>
      </c>
      <c r="E35" s="71">
        <v>0</v>
      </c>
    </row>
    <row r="36" spans="1:5" ht="27.75" customHeight="1" x14ac:dyDescent="0.2">
      <c r="A36" s="70" t="s">
        <v>704</v>
      </c>
      <c r="B36" s="70" t="s">
        <v>52</v>
      </c>
      <c r="C36" s="70"/>
      <c r="D36" s="71">
        <v>0</v>
      </c>
      <c r="E36" s="71">
        <v>0</v>
      </c>
    </row>
    <row r="37" spans="1:5" ht="27.75" customHeight="1" x14ac:dyDescent="0.2">
      <c r="A37" s="70" t="s">
        <v>705</v>
      </c>
      <c r="B37" s="70" t="s">
        <v>91</v>
      </c>
      <c r="C37" s="70"/>
      <c r="D37" s="71">
        <v>0</v>
      </c>
      <c r="E37" s="71">
        <v>0</v>
      </c>
    </row>
    <row r="38" spans="1:5" ht="27.75" customHeight="1" x14ac:dyDescent="0.2">
      <c r="A38" s="70" t="s">
        <v>706</v>
      </c>
      <c r="B38" s="70" t="s">
        <v>92</v>
      </c>
      <c r="C38" s="70"/>
      <c r="D38" s="71">
        <v>0</v>
      </c>
      <c r="E38" s="71">
        <v>0</v>
      </c>
    </row>
    <row r="39" spans="1:5" ht="27.75" customHeight="1" x14ac:dyDescent="0.2">
      <c r="A39" s="70" t="s">
        <v>238</v>
      </c>
      <c r="B39" s="70" t="s">
        <v>26</v>
      </c>
      <c r="C39" s="70"/>
      <c r="D39" s="71">
        <v>0</v>
      </c>
      <c r="E39" s="71">
        <v>0</v>
      </c>
    </row>
    <row r="40" spans="1:5" ht="27.75" customHeight="1" x14ac:dyDescent="0.2">
      <c r="A40" s="70" t="s">
        <v>707</v>
      </c>
      <c r="B40" s="70" t="s">
        <v>27</v>
      </c>
      <c r="C40" s="70"/>
      <c r="D40" s="71">
        <v>0</v>
      </c>
      <c r="E40" s="71">
        <v>0</v>
      </c>
    </row>
    <row r="41" spans="1:5" ht="27.75" customHeight="1" x14ac:dyDescent="0.2">
      <c r="A41" s="70" t="s">
        <v>708</v>
      </c>
      <c r="B41" s="70" t="s">
        <v>28</v>
      </c>
      <c r="C41" s="70"/>
      <c r="D41" s="71">
        <v>0</v>
      </c>
      <c r="E41" s="71">
        <v>0</v>
      </c>
    </row>
    <row r="42" spans="1:5" ht="27.75" customHeight="1" x14ac:dyDescent="0.2">
      <c r="A42" s="70" t="s">
        <v>709</v>
      </c>
      <c r="B42" s="70" t="s">
        <v>55</v>
      </c>
      <c r="C42" s="70"/>
      <c r="D42" s="71">
        <v>0</v>
      </c>
      <c r="E42" s="71">
        <v>0</v>
      </c>
    </row>
    <row r="43" spans="1:5" ht="27.75" customHeight="1" x14ac:dyDescent="0.2">
      <c r="A43" s="70" t="s">
        <v>710</v>
      </c>
      <c r="B43" s="70" t="s">
        <v>56</v>
      </c>
      <c r="C43" s="70"/>
      <c r="D43" s="71">
        <v>0</v>
      </c>
      <c r="E43" s="71">
        <v>0</v>
      </c>
    </row>
    <row r="44" spans="1:5" ht="27.75" customHeight="1" x14ac:dyDescent="0.2">
      <c r="A44" s="70" t="s">
        <v>711</v>
      </c>
      <c r="B44" s="70" t="s">
        <v>57</v>
      </c>
      <c r="C44" s="70"/>
      <c r="D44" s="71">
        <v>0</v>
      </c>
      <c r="E44" s="71">
        <v>0</v>
      </c>
    </row>
    <row r="45" spans="1:5" ht="27.75" customHeight="1" x14ac:dyDescent="0.2">
      <c r="A45" s="70" t="s">
        <v>712</v>
      </c>
      <c r="B45" s="70" t="s">
        <v>59</v>
      </c>
      <c r="C45" s="70"/>
      <c r="D45" s="71">
        <v>0</v>
      </c>
      <c r="E45" s="71"/>
    </row>
    <row r="46" spans="1:5" ht="27.75" customHeight="1" x14ac:dyDescent="0.2">
      <c r="A46" s="70" t="s">
        <v>713</v>
      </c>
      <c r="B46" s="70" t="s">
        <v>198</v>
      </c>
      <c r="C46" s="70"/>
      <c r="D46" s="71">
        <v>0</v>
      </c>
      <c r="E46" s="71">
        <v>0</v>
      </c>
    </row>
    <row r="47" spans="1:5" ht="27.75" customHeight="1" x14ac:dyDescent="0.2">
      <c r="A47" s="70" t="s">
        <v>714</v>
      </c>
      <c r="B47" s="70" t="s">
        <v>199</v>
      </c>
      <c r="C47" s="70"/>
      <c r="D47" s="71">
        <v>0</v>
      </c>
      <c r="E47" s="71">
        <v>0</v>
      </c>
    </row>
    <row r="48" spans="1:5" ht="27.75" customHeight="1" x14ac:dyDescent="0.2">
      <c r="A48" s="70" t="s">
        <v>715</v>
      </c>
      <c r="B48" s="70" t="s">
        <v>200</v>
      </c>
      <c r="C48" s="70"/>
      <c r="D48" s="71">
        <v>0</v>
      </c>
      <c r="E48" s="71">
        <v>0</v>
      </c>
    </row>
    <row r="49" spans="1:5" ht="27.75" customHeight="1" x14ac:dyDescent="0.2">
      <c r="A49" s="70" t="s">
        <v>716</v>
      </c>
      <c r="B49" s="70" t="s">
        <v>29</v>
      </c>
      <c r="C49" s="70"/>
      <c r="D49" s="71">
        <v>0</v>
      </c>
      <c r="E49" s="71">
        <v>0</v>
      </c>
    </row>
    <row r="50" spans="1:5" ht="27.75" customHeight="1" x14ac:dyDescent="0.2">
      <c r="A50" s="70" t="s">
        <v>717</v>
      </c>
      <c r="B50" s="70" t="s">
        <v>94</v>
      </c>
      <c r="C50" s="70"/>
      <c r="D50" s="71">
        <v>0</v>
      </c>
      <c r="E50" s="71">
        <v>0</v>
      </c>
    </row>
    <row r="51" spans="1:5" ht="27.75" customHeight="1" x14ac:dyDescent="0.2">
      <c r="A51" s="70" t="s">
        <v>239</v>
      </c>
      <c r="B51" s="70" t="s">
        <v>95</v>
      </c>
      <c r="C51" s="70"/>
      <c r="D51" s="71">
        <v>0</v>
      </c>
      <c r="E51" s="71">
        <v>0</v>
      </c>
    </row>
    <row r="52" spans="1:5" ht="27.75" customHeight="1" x14ac:dyDescent="0.2">
      <c r="A52" s="70" t="s">
        <v>718</v>
      </c>
      <c r="B52" s="70" t="s">
        <v>96</v>
      </c>
      <c r="C52" s="70"/>
      <c r="D52" s="71">
        <v>0</v>
      </c>
      <c r="E52" s="71">
        <v>0</v>
      </c>
    </row>
    <row r="53" spans="1:5" ht="27.75" customHeight="1" x14ac:dyDescent="0.2">
      <c r="A53" s="70" t="s">
        <v>719</v>
      </c>
      <c r="B53" s="70" t="s">
        <v>97</v>
      </c>
      <c r="C53" s="70"/>
      <c r="D53" s="71">
        <v>0</v>
      </c>
      <c r="E53" s="71">
        <v>0</v>
      </c>
    </row>
    <row r="54" spans="1:5" ht="27.75" customHeight="1" x14ac:dyDescent="0.2">
      <c r="A54" s="70" t="s">
        <v>720</v>
      </c>
      <c r="B54" s="70" t="s">
        <v>220</v>
      </c>
      <c r="C54" s="70"/>
      <c r="D54" s="71">
        <v>0</v>
      </c>
      <c r="E54" s="71">
        <v>0</v>
      </c>
    </row>
    <row r="55" spans="1:5" ht="27.75" customHeight="1" x14ac:dyDescent="0.2">
      <c r="A55" s="70" t="s">
        <v>721</v>
      </c>
      <c r="B55" s="70" t="s">
        <v>221</v>
      </c>
      <c r="C55" s="70"/>
      <c r="D55" s="71">
        <v>0</v>
      </c>
      <c r="E55" s="71">
        <v>0</v>
      </c>
    </row>
    <row r="56" spans="1:5" ht="27.75" customHeight="1" x14ac:dyDescent="0.2">
      <c r="A56" s="70" t="s">
        <v>722</v>
      </c>
      <c r="B56" s="70" t="s">
        <v>222</v>
      </c>
      <c r="C56" s="70"/>
      <c r="D56" s="71">
        <f>[2]BCLCTienTeGT_06503!$D$50+[3]BCLCTienTe_06214!$D$12</f>
        <v>-164778849222</v>
      </c>
      <c r="E56" s="71">
        <f>[5]LCTT!$E$21</f>
        <v>-174584822057</v>
      </c>
    </row>
    <row r="57" spans="1:5" ht="27.75" customHeight="1" x14ac:dyDescent="0.2">
      <c r="A57" s="70" t="s">
        <v>723</v>
      </c>
      <c r="B57" s="70" t="s">
        <v>223</v>
      </c>
      <c r="C57" s="70"/>
      <c r="D57" s="71">
        <v>0</v>
      </c>
      <c r="E57" s="71">
        <v>0</v>
      </c>
    </row>
    <row r="58" spans="1:5" ht="27.75" customHeight="1" x14ac:dyDescent="0.2">
      <c r="A58" s="70" t="s">
        <v>724</v>
      </c>
      <c r="B58" s="70" t="s">
        <v>240</v>
      </c>
      <c r="C58" s="70"/>
      <c r="D58" s="71">
        <v>0</v>
      </c>
      <c r="E58" s="71">
        <v>0</v>
      </c>
    </row>
    <row r="59" spans="1:5" ht="27.75" customHeight="1" x14ac:dyDescent="0.2">
      <c r="A59" s="70" t="s">
        <v>725</v>
      </c>
      <c r="B59" s="70" t="s">
        <v>30</v>
      </c>
      <c r="C59" s="70"/>
      <c r="D59" s="71">
        <v>0</v>
      </c>
      <c r="E59" s="71">
        <v>0</v>
      </c>
    </row>
    <row r="60" spans="1:5" ht="27.75" customHeight="1" x14ac:dyDescent="0.2">
      <c r="A60" s="70" t="s">
        <v>726</v>
      </c>
      <c r="B60" s="70" t="s">
        <v>31</v>
      </c>
      <c r="C60" s="70"/>
      <c r="D60" s="71">
        <f>[2]BCLCTienTeGT_06503!$D$54+[3]BCLCTienTe_06214!$D$14</f>
        <v>29380351647</v>
      </c>
      <c r="E60" s="71">
        <f>[5]LCTT!$E$22</f>
        <v>-34712687893</v>
      </c>
    </row>
    <row r="61" spans="1:5" ht="27.75" customHeight="1" x14ac:dyDescent="0.2">
      <c r="A61" s="70" t="s">
        <v>727</v>
      </c>
      <c r="B61" s="70" t="s">
        <v>32</v>
      </c>
      <c r="C61" s="70"/>
      <c r="D61" s="71">
        <f>[2]BCLCTienTeGT_06503!$D$55+[3]BCLCTienTe_06214!$D$17</f>
        <v>-82879503990</v>
      </c>
      <c r="E61" s="71">
        <f>[5]LCTT!$E$24</f>
        <v>-13691495139</v>
      </c>
    </row>
    <row r="62" spans="1:5" ht="27.75" customHeight="1" x14ac:dyDescent="0.2">
      <c r="A62" s="70" t="s">
        <v>728</v>
      </c>
      <c r="B62" s="70" t="s">
        <v>99</v>
      </c>
      <c r="C62" s="70"/>
      <c r="D62" s="71">
        <f>[2]BCLCTienTeGT_06503!$D$56+[3]BCLCTienTe_06214!$D$18</f>
        <v>1450761430497</v>
      </c>
      <c r="E62" s="71">
        <f>[5]LCTT!$E$30</f>
        <v>435000000000</v>
      </c>
    </row>
    <row r="63" spans="1:5" ht="27.75" customHeight="1" x14ac:dyDescent="0.2">
      <c r="A63" s="70" t="s">
        <v>241</v>
      </c>
      <c r="B63" s="70" t="s">
        <v>100</v>
      </c>
      <c r="C63" s="70"/>
      <c r="D63" s="71">
        <f>[2]BCLCTienTeGT_06503!$D$57+[3]BCLCTienTe_06214!$D$19</f>
        <v>-945991101721</v>
      </c>
      <c r="E63" s="71">
        <f>[5]LCTT!$E$29</f>
        <v>-407282486428</v>
      </c>
    </row>
    <row r="64" spans="1:5" ht="27.75" customHeight="1" x14ac:dyDescent="0.2">
      <c r="A64" s="70" t="s">
        <v>45</v>
      </c>
      <c r="B64" s="70" t="s">
        <v>33</v>
      </c>
      <c r="C64" s="70"/>
      <c r="D64" s="71"/>
      <c r="E64" s="71"/>
    </row>
    <row r="65" spans="1:5" ht="27.75" customHeight="1" x14ac:dyDescent="0.2">
      <c r="A65" s="68" t="s">
        <v>46</v>
      </c>
      <c r="B65" s="68"/>
      <c r="C65" s="68"/>
      <c r="D65" s="69">
        <v>0</v>
      </c>
      <c r="E65" s="69">
        <v>0</v>
      </c>
    </row>
    <row r="66" spans="1:5" ht="27.75" customHeight="1" x14ac:dyDescent="0.2">
      <c r="A66" s="70" t="s">
        <v>729</v>
      </c>
      <c r="B66" s="70" t="s">
        <v>62</v>
      </c>
      <c r="C66" s="70"/>
      <c r="D66" s="71">
        <f>[2]BCLCTienTeGT_06503!$D$60+[3]BCLCTienTe_06214!$D$22</f>
        <v>5703776933</v>
      </c>
      <c r="E66" s="71">
        <v>5778297445</v>
      </c>
    </row>
    <row r="67" spans="1:5" ht="27.75" customHeight="1" x14ac:dyDescent="0.2">
      <c r="A67" s="70" t="s">
        <v>730</v>
      </c>
      <c r="B67" s="70" t="s">
        <v>102</v>
      </c>
      <c r="C67" s="70"/>
      <c r="D67" s="71">
        <v>0</v>
      </c>
      <c r="E67" s="71">
        <v>0</v>
      </c>
    </row>
    <row r="68" spans="1:5" ht="27.75" customHeight="1" x14ac:dyDescent="0.2">
      <c r="A68" s="70" t="s">
        <v>731</v>
      </c>
      <c r="B68" s="70" t="s">
        <v>203</v>
      </c>
      <c r="C68" s="70"/>
      <c r="D68" s="71">
        <v>0</v>
      </c>
      <c r="E68" s="71">
        <v>0</v>
      </c>
    </row>
    <row r="69" spans="1:5" ht="27.75" customHeight="1" x14ac:dyDescent="0.2">
      <c r="A69" s="70" t="s">
        <v>732</v>
      </c>
      <c r="B69" s="70" t="s">
        <v>204</v>
      </c>
      <c r="C69" s="70"/>
      <c r="D69" s="71">
        <v>0</v>
      </c>
      <c r="E69" s="71">
        <v>0</v>
      </c>
    </row>
    <row r="70" spans="1:5" ht="27.75" customHeight="1" x14ac:dyDescent="0.2">
      <c r="A70" s="70" t="s">
        <v>733</v>
      </c>
      <c r="B70" s="70" t="s">
        <v>242</v>
      </c>
      <c r="C70" s="70"/>
      <c r="D70" s="71">
        <f>[2]BCLCTienTeGT_06503!$D$64+[3]BCLCTienTe_06214!$D$28</f>
        <v>35093293110</v>
      </c>
      <c r="E70" s="71">
        <v>64173769403</v>
      </c>
    </row>
    <row r="71" spans="1:5" ht="27.75" customHeight="1" x14ac:dyDescent="0.2">
      <c r="A71" s="70" t="s">
        <v>53</v>
      </c>
      <c r="B71" s="70" t="s">
        <v>34</v>
      </c>
      <c r="C71" s="70"/>
      <c r="D71" s="71"/>
      <c r="E71" s="71"/>
    </row>
    <row r="72" spans="1:5" ht="27.75" customHeight="1" x14ac:dyDescent="0.2">
      <c r="A72" s="68" t="s">
        <v>54</v>
      </c>
      <c r="B72" s="68"/>
      <c r="C72" s="68"/>
      <c r="D72" s="69">
        <v>0</v>
      </c>
      <c r="E72" s="69">
        <v>0</v>
      </c>
    </row>
    <row r="73" spans="1:5" ht="27.75" customHeight="1" x14ac:dyDescent="0.2">
      <c r="A73" s="70" t="s">
        <v>734</v>
      </c>
      <c r="B73" s="70" t="s">
        <v>103</v>
      </c>
      <c r="C73" s="70"/>
      <c r="D73" s="71">
        <v>0</v>
      </c>
      <c r="E73" s="71">
        <v>0</v>
      </c>
    </row>
    <row r="74" spans="1:5" ht="27.75" customHeight="1" x14ac:dyDescent="0.2">
      <c r="A74" s="70" t="s">
        <v>243</v>
      </c>
      <c r="B74" s="70" t="s">
        <v>104</v>
      </c>
      <c r="C74" s="70"/>
      <c r="D74" s="71">
        <v>0</v>
      </c>
      <c r="E74" s="71">
        <v>0</v>
      </c>
    </row>
    <row r="75" spans="1:5" ht="27.75" customHeight="1" x14ac:dyDescent="0.2">
      <c r="A75" s="70" t="s">
        <v>735</v>
      </c>
      <c r="B75" s="70" t="s">
        <v>206</v>
      </c>
      <c r="C75" s="70"/>
      <c r="D75" s="71">
        <v>0</v>
      </c>
      <c r="E75" s="71">
        <v>0</v>
      </c>
    </row>
    <row r="76" spans="1:5" ht="27.75" customHeight="1" x14ac:dyDescent="0.2">
      <c r="A76" s="70" t="s">
        <v>736</v>
      </c>
      <c r="B76" s="70" t="s">
        <v>244</v>
      </c>
      <c r="C76" s="70"/>
      <c r="D76" s="71">
        <v>0</v>
      </c>
      <c r="E76" s="71">
        <v>0</v>
      </c>
    </row>
    <row r="77" spans="1:5" ht="27.75" customHeight="1" x14ac:dyDescent="0.2">
      <c r="A77" s="70" t="s">
        <v>737</v>
      </c>
      <c r="B77" s="70" t="s">
        <v>245</v>
      </c>
      <c r="C77" s="70"/>
      <c r="D77" s="71">
        <v>0</v>
      </c>
      <c r="E77" s="71">
        <v>0</v>
      </c>
    </row>
    <row r="78" spans="1:5" ht="27.75" customHeight="1" x14ac:dyDescent="0.2">
      <c r="A78" s="70" t="s">
        <v>738</v>
      </c>
      <c r="B78" s="70" t="s">
        <v>207</v>
      </c>
      <c r="C78" s="70"/>
      <c r="D78" s="71">
        <v>0</v>
      </c>
      <c r="E78" s="71">
        <v>0</v>
      </c>
    </row>
    <row r="79" spans="1:5" ht="27.75" customHeight="1" x14ac:dyDescent="0.2">
      <c r="A79" s="70" t="s">
        <v>739</v>
      </c>
      <c r="B79" s="70" t="s">
        <v>246</v>
      </c>
      <c r="C79" s="70"/>
      <c r="D79" s="71">
        <v>0</v>
      </c>
      <c r="E79" s="71">
        <v>0</v>
      </c>
    </row>
    <row r="80" spans="1:5" ht="27.75" customHeight="1" x14ac:dyDescent="0.2">
      <c r="A80" s="70" t="s">
        <v>740</v>
      </c>
      <c r="B80" s="70" t="s">
        <v>247</v>
      </c>
      <c r="C80" s="70"/>
      <c r="D80" s="71">
        <v>0</v>
      </c>
      <c r="E80" s="71">
        <v>0</v>
      </c>
    </row>
    <row r="81" spans="1:5" ht="27.75" customHeight="1" x14ac:dyDescent="0.2">
      <c r="A81" s="70" t="s">
        <v>741</v>
      </c>
      <c r="B81" s="70" t="s">
        <v>248</v>
      </c>
      <c r="C81" s="70"/>
      <c r="D81" s="71">
        <v>0</v>
      </c>
      <c r="E81" s="71">
        <v>0</v>
      </c>
    </row>
    <row r="82" spans="1:5" ht="27.75" customHeight="1" x14ac:dyDescent="0.2">
      <c r="A82" s="70" t="s">
        <v>742</v>
      </c>
      <c r="B82" s="70" t="s">
        <v>249</v>
      </c>
      <c r="C82" s="70"/>
      <c r="D82" s="71">
        <v>0</v>
      </c>
      <c r="E82" s="71">
        <v>0</v>
      </c>
    </row>
    <row r="83" spans="1:5" ht="27.75" customHeight="1" x14ac:dyDescent="0.2">
      <c r="A83" s="70" t="s">
        <v>58</v>
      </c>
      <c r="B83" s="70" t="s">
        <v>250</v>
      </c>
      <c r="C83" s="70"/>
      <c r="D83" s="71">
        <v>0</v>
      </c>
      <c r="E83" s="71">
        <v>0</v>
      </c>
    </row>
    <row r="84" spans="1:5" ht="27.75" customHeight="1" x14ac:dyDescent="0.2">
      <c r="A84" s="70" t="s">
        <v>60</v>
      </c>
      <c r="B84" s="70" t="s">
        <v>105</v>
      </c>
      <c r="C84" s="70"/>
      <c r="D84" s="71">
        <v>0</v>
      </c>
      <c r="E84" s="71">
        <v>0</v>
      </c>
    </row>
    <row r="85" spans="1:5" ht="27.75" customHeight="1" x14ac:dyDescent="0.2">
      <c r="A85" s="68" t="s">
        <v>256</v>
      </c>
      <c r="B85" s="68" t="s">
        <v>106</v>
      </c>
      <c r="C85" s="68"/>
      <c r="D85" s="69">
        <f>SUM(D10:D84)</f>
        <v>551747471093</v>
      </c>
      <c r="E85" s="69">
        <f>SUM(E10:E84)</f>
        <v>-75144103576</v>
      </c>
    </row>
    <row r="86" spans="1:5" ht="27.75" customHeight="1" x14ac:dyDescent="0.2">
      <c r="A86" s="70" t="s">
        <v>201</v>
      </c>
      <c r="B86" s="70" t="s">
        <v>251</v>
      </c>
      <c r="C86" s="70"/>
      <c r="D86" s="71">
        <f>[3]BCLCTienTe_06214!$D$39</f>
        <v>742637432554</v>
      </c>
      <c r="E86" s="71">
        <v>565024169846</v>
      </c>
    </row>
    <row r="87" spans="1:5" ht="27.75" customHeight="1" x14ac:dyDescent="0.2">
      <c r="A87" s="70" t="s">
        <v>218</v>
      </c>
      <c r="B87" s="70" t="s">
        <v>252</v>
      </c>
      <c r="C87" s="70"/>
      <c r="D87" s="71">
        <v>0</v>
      </c>
      <c r="E87" s="71">
        <v>0</v>
      </c>
    </row>
    <row r="88" spans="1:5" ht="27.75" customHeight="1" x14ac:dyDescent="0.2">
      <c r="A88" s="70" t="s">
        <v>743</v>
      </c>
      <c r="B88" s="70" t="s">
        <v>253</v>
      </c>
      <c r="C88" s="70"/>
      <c r="D88" s="71">
        <v>0</v>
      </c>
      <c r="E88" s="71">
        <v>0</v>
      </c>
    </row>
    <row r="89" spans="1:5" ht="27.75" customHeight="1" x14ac:dyDescent="0.2">
      <c r="A89" s="70" t="s">
        <v>744</v>
      </c>
      <c r="B89" s="70" t="s">
        <v>254</v>
      </c>
      <c r="C89" s="70"/>
      <c r="D89" s="71">
        <v>0</v>
      </c>
      <c r="E89" s="71">
        <v>0</v>
      </c>
    </row>
    <row r="90" spans="1:5" ht="27.75" customHeight="1" x14ac:dyDescent="0.2">
      <c r="A90" s="70" t="s">
        <v>745</v>
      </c>
      <c r="B90" s="70" t="s">
        <v>255</v>
      </c>
      <c r="C90" s="70"/>
      <c r="D90" s="71">
        <v>0</v>
      </c>
      <c r="E90" s="71">
        <v>0</v>
      </c>
    </row>
    <row r="91" spans="1:5" ht="27.75" customHeight="1" x14ac:dyDescent="0.2">
      <c r="A91" s="68" t="s">
        <v>257</v>
      </c>
      <c r="B91" s="68" t="s">
        <v>258</v>
      </c>
      <c r="C91" s="68"/>
      <c r="D91" s="69">
        <f>D92</f>
        <v>1294384903647</v>
      </c>
      <c r="E91" s="69">
        <f>E92</f>
        <v>489880066270</v>
      </c>
    </row>
    <row r="92" spans="1:5" ht="27.75" customHeight="1" x14ac:dyDescent="0.2">
      <c r="A92" s="70" t="s">
        <v>205</v>
      </c>
      <c r="B92" s="70" t="s">
        <v>259</v>
      </c>
      <c r="C92" s="70"/>
      <c r="D92" s="71">
        <f>D86+D85</f>
        <v>1294384903647</v>
      </c>
      <c r="E92" s="71">
        <f>E86+E85</f>
        <v>489880066270</v>
      </c>
    </row>
    <row r="93" spans="1:5" ht="27.75" customHeight="1" x14ac:dyDescent="0.2">
      <c r="A93" s="70" t="s">
        <v>746</v>
      </c>
      <c r="B93" s="70" t="s">
        <v>260</v>
      </c>
      <c r="C93" s="70"/>
      <c r="D93" s="71">
        <v>0</v>
      </c>
      <c r="E93" s="71">
        <v>0</v>
      </c>
    </row>
    <row r="94" spans="1:5" ht="27.75" customHeight="1" x14ac:dyDescent="0.2">
      <c r="A94" s="70" t="s">
        <v>744</v>
      </c>
      <c r="B94" s="70" t="s">
        <v>261</v>
      </c>
      <c r="C94" s="70"/>
      <c r="D94" s="71">
        <v>0</v>
      </c>
      <c r="E94" s="71">
        <v>0</v>
      </c>
    </row>
    <row r="95" spans="1:5" ht="27.75" customHeight="1" x14ac:dyDescent="0.2">
      <c r="A95" s="70" t="s">
        <v>61</v>
      </c>
      <c r="B95" s="70" t="s">
        <v>262</v>
      </c>
      <c r="C95" s="70"/>
      <c r="D95" s="71">
        <v>0</v>
      </c>
      <c r="E95" s="71">
        <v>0</v>
      </c>
    </row>
    <row r="98" spans="1:5" x14ac:dyDescent="0.2">
      <c r="A98" s="72" t="s">
        <v>683</v>
      </c>
      <c r="C98" s="73" t="s">
        <v>684</v>
      </c>
      <c r="D98" s="73"/>
      <c r="E98" s="72" t="s">
        <v>685</v>
      </c>
    </row>
    <row r="99" spans="1:5" x14ac:dyDescent="0.2">
      <c r="A99" s="72"/>
    </row>
    <row r="100" spans="1:5" x14ac:dyDescent="0.2">
      <c r="A100" s="72"/>
    </row>
    <row r="101" spans="1:5" x14ac:dyDescent="0.2">
      <c r="A101" s="72"/>
    </row>
    <row r="102" spans="1:5" x14ac:dyDescent="0.2">
      <c r="A102" s="72"/>
    </row>
    <row r="103" spans="1:5" x14ac:dyDescent="0.2">
      <c r="A103" s="72"/>
    </row>
    <row r="104" spans="1:5" x14ac:dyDescent="0.2">
      <c r="A104" s="72" t="s">
        <v>750</v>
      </c>
      <c r="C104" s="73" t="s">
        <v>751</v>
      </c>
      <c r="D104" s="73"/>
      <c r="E104" s="72" t="s">
        <v>664</v>
      </c>
    </row>
    <row r="118" spans="4:4" x14ac:dyDescent="0.2">
      <c r="D118" s="74">
        <f>D92-[2]BCLCTienTeGT_06503!$D$85</f>
        <v>0</v>
      </c>
    </row>
  </sheetData>
  <mergeCells count="5">
    <mergeCell ref="A1:B1"/>
    <mergeCell ref="A2:B2"/>
    <mergeCell ref="A3:B3"/>
    <mergeCell ref="C4:D4"/>
    <mergeCell ref="A5:D5"/>
  </mergeCell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="70" zoomScaleNormal="70" workbookViewId="0">
      <selection sqref="A1:XFD3"/>
    </sheetView>
  </sheetViews>
  <sheetFormatPr defaultRowHeight="15" x14ac:dyDescent="0.25"/>
  <cols>
    <col min="1" max="1" width="77.140625" style="47" customWidth="1"/>
    <col min="2" max="2" width="10" style="47" customWidth="1"/>
    <col min="3" max="3" width="14.28515625" style="47" customWidth="1"/>
    <col min="4" max="4" width="31.140625" style="47" customWidth="1"/>
    <col min="5" max="5" width="29.7109375" style="47" customWidth="1"/>
    <col min="6" max="6" width="11" style="47" bestFit="1" customWidth="1"/>
    <col min="7" max="7" width="18.28515625" style="47" customWidth="1"/>
    <col min="8" max="8" width="24.7109375" style="47" customWidth="1"/>
    <col min="9" max="16384" width="9.140625" style="47"/>
  </cols>
  <sheetData>
    <row r="1" spans="1:5" x14ac:dyDescent="0.25">
      <c r="A1" s="50" t="s">
        <v>481</v>
      </c>
      <c r="B1" s="50"/>
      <c r="E1" s="47" t="s">
        <v>482</v>
      </c>
    </row>
    <row r="2" spans="1:5" x14ac:dyDescent="0.25">
      <c r="A2" s="51" t="s">
        <v>556</v>
      </c>
      <c r="B2" s="52"/>
      <c r="E2" s="47" t="s">
        <v>483</v>
      </c>
    </row>
    <row r="3" spans="1:5" x14ac:dyDescent="0.25">
      <c r="A3" s="51" t="s">
        <v>558</v>
      </c>
      <c r="B3" s="52"/>
    </row>
    <row r="4" spans="1:5" x14ac:dyDescent="0.25">
      <c r="C4" s="55" t="s">
        <v>484</v>
      </c>
      <c r="D4" s="55"/>
    </row>
    <row r="5" spans="1:5" ht="20.100000000000001" customHeight="1" x14ac:dyDescent="0.25">
      <c r="A5" s="56" t="s">
        <v>665</v>
      </c>
      <c r="B5" s="56"/>
      <c r="C5" s="56"/>
      <c r="D5" s="56"/>
      <c r="E5" s="56"/>
    </row>
    <row r="8" spans="1:5" ht="49.5" x14ac:dyDescent="0.25">
      <c r="A8" s="39" t="s">
        <v>486</v>
      </c>
      <c r="B8" s="40" t="s">
        <v>487</v>
      </c>
      <c r="C8" s="39" t="s">
        <v>16</v>
      </c>
      <c r="D8" s="40" t="s">
        <v>666</v>
      </c>
      <c r="E8" s="40" t="s">
        <v>667</v>
      </c>
    </row>
    <row r="9" spans="1:5" ht="21" customHeight="1" x14ac:dyDescent="0.25">
      <c r="A9" s="41" t="s">
        <v>208</v>
      </c>
      <c r="B9" s="41"/>
      <c r="C9" s="41"/>
      <c r="D9" s="41">
        <v>0</v>
      </c>
      <c r="E9" s="41">
        <v>0</v>
      </c>
    </row>
    <row r="10" spans="1:5" ht="21" customHeight="1" x14ac:dyDescent="0.25">
      <c r="A10" s="42" t="s">
        <v>209</v>
      </c>
      <c r="B10" s="42" t="s">
        <v>17</v>
      </c>
      <c r="C10" s="42"/>
      <c r="D10" s="43">
        <f>1009486760100+'[1]CK - BÁO CÁO LCTT HOẠT ĐỘNG MÔI'!$D$10</f>
        <v>1239671068200</v>
      </c>
      <c r="E10" s="43">
        <v>16222244500</v>
      </c>
    </row>
    <row r="11" spans="1:5" ht="21" customHeight="1" x14ac:dyDescent="0.25">
      <c r="A11" s="42" t="s">
        <v>210</v>
      </c>
      <c r="B11" s="42" t="s">
        <v>21</v>
      </c>
      <c r="C11" s="42"/>
      <c r="D11" s="43">
        <f>-913041907700+'[1]CK - BÁO CÁO LCTT HOẠT ĐỘNG MÔI'!$D$11</f>
        <v>-1196707359780</v>
      </c>
      <c r="E11" s="43">
        <f>-182599231000</f>
        <v>-182599231000</v>
      </c>
    </row>
    <row r="12" spans="1:5" ht="21" customHeight="1" x14ac:dyDescent="0.25">
      <c r="A12" s="42" t="s">
        <v>668</v>
      </c>
      <c r="B12" s="42" t="s">
        <v>79</v>
      </c>
      <c r="C12" s="42"/>
      <c r="D12" s="43">
        <v>0</v>
      </c>
      <c r="E12" s="43"/>
    </row>
    <row r="13" spans="1:5" ht="21" customHeight="1" x14ac:dyDescent="0.25">
      <c r="A13" s="42" t="s">
        <v>669</v>
      </c>
      <c r="B13" s="42" t="s">
        <v>80</v>
      </c>
      <c r="C13" s="42"/>
      <c r="D13" s="43">
        <v>0</v>
      </c>
      <c r="E13" s="43">
        <v>0</v>
      </c>
    </row>
    <row r="14" spans="1:5" ht="21" customHeight="1" x14ac:dyDescent="0.25">
      <c r="A14" s="42" t="s">
        <v>670</v>
      </c>
      <c r="B14" s="42" t="s">
        <v>36</v>
      </c>
      <c r="C14" s="42"/>
      <c r="D14" s="43">
        <f>4307814773596+'[1]CK - BÁO CÁO LCTT HOẠT ĐỘNG MÔI'!$D$18</f>
        <v>4366124831792</v>
      </c>
      <c r="E14" s="43">
        <v>184311384025</v>
      </c>
    </row>
    <row r="15" spans="1:5" ht="21" customHeight="1" x14ac:dyDescent="0.25">
      <c r="A15" s="42" t="s">
        <v>671</v>
      </c>
      <c r="B15" s="42" t="s">
        <v>37</v>
      </c>
      <c r="C15" s="42"/>
      <c r="D15" s="43">
        <f>-4317210985627</f>
        <v>-4317210985627</v>
      </c>
      <c r="E15" s="43">
        <f>-51750904081</f>
        <v>-51750904081</v>
      </c>
    </row>
    <row r="16" spans="1:5" ht="21" customHeight="1" x14ac:dyDescent="0.25">
      <c r="A16" s="42" t="s">
        <v>211</v>
      </c>
      <c r="B16" s="42" t="s">
        <v>38</v>
      </c>
      <c r="C16" s="42"/>
      <c r="D16" s="43">
        <v>0</v>
      </c>
      <c r="E16" s="43">
        <v>0</v>
      </c>
    </row>
    <row r="17" spans="1:5" ht="21" customHeight="1" x14ac:dyDescent="0.25">
      <c r="A17" s="42" t="s">
        <v>212</v>
      </c>
      <c r="B17" s="42" t="s">
        <v>39</v>
      </c>
      <c r="C17" s="42"/>
      <c r="D17" s="43">
        <v>0</v>
      </c>
      <c r="E17" s="43">
        <v>0</v>
      </c>
    </row>
    <row r="18" spans="1:5" ht="21" customHeight="1" x14ac:dyDescent="0.25">
      <c r="A18" s="42" t="s">
        <v>672</v>
      </c>
      <c r="B18" s="42" t="s">
        <v>40</v>
      </c>
      <c r="C18" s="42"/>
      <c r="D18" s="43"/>
      <c r="E18" s="43"/>
    </row>
    <row r="19" spans="1:5" ht="21" customHeight="1" x14ac:dyDescent="0.25">
      <c r="A19" s="42" t="s">
        <v>213</v>
      </c>
      <c r="B19" s="42" t="s">
        <v>22</v>
      </c>
      <c r="C19" s="42"/>
      <c r="D19" s="43">
        <v>0</v>
      </c>
      <c r="E19" s="43">
        <v>0</v>
      </c>
    </row>
    <row r="20" spans="1:5" ht="21" customHeight="1" x14ac:dyDescent="0.25">
      <c r="A20" s="42" t="s">
        <v>673</v>
      </c>
      <c r="B20" s="42" t="s">
        <v>23</v>
      </c>
      <c r="C20" s="42"/>
      <c r="D20" s="43">
        <f>-465538744+'[1]CK - BÁO CÁO LCTT HOẠT ĐỘNG MÔI'!$D$20</f>
        <v>-1266819878</v>
      </c>
      <c r="E20" s="43">
        <f>-353614606</f>
        <v>-353614606</v>
      </c>
    </row>
    <row r="21" spans="1:5" ht="21" customHeight="1" x14ac:dyDescent="0.25">
      <c r="A21" s="42" t="s">
        <v>674</v>
      </c>
      <c r="B21" s="42" t="s">
        <v>41</v>
      </c>
      <c r="C21" s="42"/>
      <c r="D21" s="43">
        <v>0</v>
      </c>
      <c r="E21" s="43">
        <v>0</v>
      </c>
    </row>
    <row r="22" spans="1:5" ht="21" customHeight="1" x14ac:dyDescent="0.25">
      <c r="A22" s="42" t="s">
        <v>214</v>
      </c>
      <c r="B22" s="42" t="s">
        <v>42</v>
      </c>
      <c r="C22" s="42"/>
      <c r="D22" s="43">
        <v>0</v>
      </c>
      <c r="E22" s="43">
        <v>0</v>
      </c>
    </row>
    <row r="23" spans="1:5" ht="21" customHeight="1" x14ac:dyDescent="0.25">
      <c r="A23" s="42" t="s">
        <v>215</v>
      </c>
      <c r="B23" s="42" t="s">
        <v>43</v>
      </c>
      <c r="C23" s="42"/>
      <c r="D23" s="43">
        <v>0</v>
      </c>
      <c r="E23" s="43">
        <v>0</v>
      </c>
    </row>
    <row r="24" spans="1:5" ht="21" customHeight="1" x14ac:dyDescent="0.25">
      <c r="A24" s="42" t="s">
        <v>216</v>
      </c>
      <c r="B24" s="42" t="s">
        <v>44</v>
      </c>
      <c r="C24" s="42"/>
      <c r="D24" s="43">
        <v>0</v>
      </c>
      <c r="E24" s="43">
        <v>0</v>
      </c>
    </row>
    <row r="25" spans="1:5" ht="21" customHeight="1" x14ac:dyDescent="0.25">
      <c r="A25" s="42" t="s">
        <v>675</v>
      </c>
      <c r="B25" s="42" t="s">
        <v>24</v>
      </c>
      <c r="C25" s="42"/>
      <c r="D25" s="43">
        <v>0</v>
      </c>
      <c r="E25" s="43">
        <v>0</v>
      </c>
    </row>
    <row r="26" spans="1:5" ht="21" customHeight="1" x14ac:dyDescent="0.25">
      <c r="A26" s="42" t="s">
        <v>217</v>
      </c>
      <c r="B26" s="42" t="s">
        <v>26</v>
      </c>
      <c r="C26" s="42"/>
      <c r="D26" s="43">
        <v>0</v>
      </c>
      <c r="E26" s="43">
        <v>0</v>
      </c>
    </row>
    <row r="27" spans="1:5" ht="21" customHeight="1" x14ac:dyDescent="0.25">
      <c r="A27" s="42" t="s">
        <v>218</v>
      </c>
      <c r="B27" s="42" t="s">
        <v>27</v>
      </c>
      <c r="C27" s="42"/>
      <c r="D27" s="43">
        <v>0</v>
      </c>
      <c r="E27" s="43">
        <v>0</v>
      </c>
    </row>
    <row r="28" spans="1:5" ht="21" customHeight="1" x14ac:dyDescent="0.25">
      <c r="A28" s="42" t="s">
        <v>676</v>
      </c>
      <c r="B28" s="42" t="s">
        <v>28</v>
      </c>
      <c r="C28" s="42"/>
      <c r="D28" s="43">
        <v>24063789599</v>
      </c>
      <c r="E28" s="43">
        <v>39627823916</v>
      </c>
    </row>
    <row r="29" spans="1:5" ht="21" customHeight="1" x14ac:dyDescent="0.25">
      <c r="A29" s="42" t="s">
        <v>677</v>
      </c>
      <c r="B29" s="42" t="s">
        <v>55</v>
      </c>
      <c r="C29" s="42"/>
      <c r="D29" s="43">
        <v>0</v>
      </c>
      <c r="E29" s="43">
        <v>0</v>
      </c>
    </row>
    <row r="30" spans="1:5" ht="21" customHeight="1" x14ac:dyDescent="0.25">
      <c r="A30" s="42" t="s">
        <v>678</v>
      </c>
      <c r="B30" s="42" t="s">
        <v>56</v>
      </c>
      <c r="C30" s="42"/>
      <c r="D30" s="43">
        <v>0</v>
      </c>
      <c r="E30" s="43">
        <v>0</v>
      </c>
    </row>
    <row r="31" spans="1:5" ht="21" customHeight="1" x14ac:dyDescent="0.25">
      <c r="A31" s="42" t="s">
        <v>219</v>
      </c>
      <c r="B31" s="42" t="s">
        <v>57</v>
      </c>
      <c r="C31" s="42"/>
      <c r="D31" s="43">
        <v>0</v>
      </c>
      <c r="E31" s="43">
        <v>0</v>
      </c>
    </row>
    <row r="32" spans="1:5" ht="21" customHeight="1" x14ac:dyDescent="0.25">
      <c r="A32" s="42" t="s">
        <v>679</v>
      </c>
      <c r="B32" s="42" t="s">
        <v>59</v>
      </c>
      <c r="C32" s="42"/>
      <c r="D32" s="43">
        <v>0</v>
      </c>
      <c r="E32" s="43">
        <v>0</v>
      </c>
    </row>
    <row r="33" spans="1:7" ht="21" customHeight="1" x14ac:dyDescent="0.25">
      <c r="A33" s="42" t="s">
        <v>202</v>
      </c>
      <c r="B33" s="42" t="s">
        <v>198</v>
      </c>
      <c r="C33" s="42"/>
      <c r="D33" s="43">
        <v>0</v>
      </c>
      <c r="E33" s="43">
        <v>0</v>
      </c>
    </row>
    <row r="34" spans="1:7" ht="21" customHeight="1" x14ac:dyDescent="0.25">
      <c r="A34" s="42" t="s">
        <v>61</v>
      </c>
      <c r="B34" s="42" t="s">
        <v>199</v>
      </c>
      <c r="C34" s="42"/>
      <c r="D34" s="43">
        <v>0</v>
      </c>
      <c r="E34" s="43">
        <v>0</v>
      </c>
    </row>
    <row r="35" spans="1:7" ht="21" customHeight="1" x14ac:dyDescent="0.25">
      <c r="A35" s="42" t="s">
        <v>680</v>
      </c>
      <c r="B35" s="42" t="s">
        <v>29</v>
      </c>
      <c r="C35" s="42"/>
      <c r="D35" s="44">
        <f>D37</f>
        <v>114674524306</v>
      </c>
      <c r="E35" s="44">
        <f>E37</f>
        <v>5457702754</v>
      </c>
      <c r="G35" s="45"/>
    </row>
    <row r="36" spans="1:7" ht="21" customHeight="1" x14ac:dyDescent="0.25">
      <c r="A36" s="42" t="s">
        <v>205</v>
      </c>
      <c r="B36" s="42" t="s">
        <v>94</v>
      </c>
      <c r="C36" s="42"/>
      <c r="D36" s="43">
        <v>0</v>
      </c>
      <c r="E36" s="43">
        <v>0</v>
      </c>
    </row>
    <row r="37" spans="1:7" ht="21" customHeight="1" x14ac:dyDescent="0.25">
      <c r="A37" s="42" t="s">
        <v>681</v>
      </c>
      <c r="B37" s="42" t="s">
        <v>95</v>
      </c>
      <c r="C37" s="42"/>
      <c r="D37" s="43">
        <f>SUM(D9:D34)</f>
        <v>114674524306</v>
      </c>
      <c r="E37" s="43">
        <f>SUM(E10:E34)</f>
        <v>5457702754</v>
      </c>
    </row>
    <row r="38" spans="1:7" ht="21" customHeight="1" x14ac:dyDescent="0.25">
      <c r="A38" s="42" t="s">
        <v>682</v>
      </c>
      <c r="B38" s="42" t="s">
        <v>96</v>
      </c>
      <c r="C38" s="42"/>
      <c r="D38" s="43">
        <v>0</v>
      </c>
      <c r="E38" s="43">
        <v>0</v>
      </c>
    </row>
    <row r="39" spans="1:7" ht="21" customHeight="1" x14ac:dyDescent="0.25">
      <c r="A39" s="42" t="s">
        <v>678</v>
      </c>
      <c r="B39" s="42" t="s">
        <v>97</v>
      </c>
      <c r="C39" s="42"/>
      <c r="D39" s="43">
        <v>0</v>
      </c>
      <c r="E39" s="43">
        <v>0</v>
      </c>
      <c r="G39" s="45"/>
    </row>
    <row r="40" spans="1:7" ht="21" customHeight="1" x14ac:dyDescent="0.25">
      <c r="A40" s="42" t="s">
        <v>219</v>
      </c>
      <c r="B40" s="42" t="s">
        <v>220</v>
      </c>
      <c r="C40" s="42"/>
      <c r="D40" s="43">
        <v>0</v>
      </c>
      <c r="E40" s="43">
        <v>0</v>
      </c>
    </row>
    <row r="41" spans="1:7" ht="21" customHeight="1" x14ac:dyDescent="0.25">
      <c r="A41" s="42" t="s">
        <v>679</v>
      </c>
      <c r="B41" s="42" t="s">
        <v>221</v>
      </c>
      <c r="C41" s="42"/>
      <c r="D41" s="43">
        <v>0</v>
      </c>
      <c r="E41" s="43">
        <v>0</v>
      </c>
    </row>
    <row r="42" spans="1:7" ht="21" customHeight="1" x14ac:dyDescent="0.25">
      <c r="A42" s="42" t="s">
        <v>202</v>
      </c>
      <c r="B42" s="42" t="s">
        <v>222</v>
      </c>
      <c r="C42" s="42"/>
      <c r="D42" s="43">
        <v>0</v>
      </c>
      <c r="E42" s="43">
        <v>0</v>
      </c>
    </row>
    <row r="43" spans="1:7" ht="21" customHeight="1" x14ac:dyDescent="0.25">
      <c r="A43" s="42" t="s">
        <v>61</v>
      </c>
      <c r="B43" s="42" t="s">
        <v>223</v>
      </c>
      <c r="C43" s="42"/>
      <c r="D43" s="43">
        <v>0</v>
      </c>
      <c r="E43" s="43">
        <v>0</v>
      </c>
    </row>
    <row r="46" spans="1:7" s="64" customFormat="1" ht="12" x14ac:dyDescent="0.2"/>
    <row r="47" spans="1:7" s="64" customFormat="1" ht="12" x14ac:dyDescent="0.2">
      <c r="A47" s="72" t="s">
        <v>683</v>
      </c>
      <c r="C47" s="73" t="s">
        <v>684</v>
      </c>
      <c r="D47" s="73"/>
      <c r="E47" s="72" t="s">
        <v>685</v>
      </c>
    </row>
    <row r="48" spans="1:7" s="64" customFormat="1" ht="12" x14ac:dyDescent="0.2">
      <c r="A48" s="72"/>
    </row>
    <row r="49" spans="1:5" s="64" customFormat="1" ht="12" x14ac:dyDescent="0.2">
      <c r="A49" s="72"/>
    </row>
    <row r="50" spans="1:5" s="64" customFormat="1" ht="12" x14ac:dyDescent="0.2">
      <c r="A50" s="72"/>
    </row>
    <row r="51" spans="1:5" s="64" customFormat="1" ht="12" x14ac:dyDescent="0.2">
      <c r="A51" s="72"/>
    </row>
    <row r="52" spans="1:5" s="64" customFormat="1" ht="12" x14ac:dyDescent="0.2">
      <c r="A52" s="72"/>
    </row>
    <row r="53" spans="1:5" s="64" customFormat="1" ht="12" x14ac:dyDescent="0.2">
      <c r="A53" s="72" t="s">
        <v>750</v>
      </c>
      <c r="C53" s="73" t="s">
        <v>751</v>
      </c>
      <c r="D53" s="73"/>
      <c r="E53" s="72" t="s">
        <v>664</v>
      </c>
    </row>
  </sheetData>
  <mergeCells count="5">
    <mergeCell ref="A1:B1"/>
    <mergeCell ref="A2:B2"/>
    <mergeCell ref="A3:B3"/>
    <mergeCell ref="C4:D4"/>
    <mergeCell ref="A5:E5"/>
  </mergeCells>
  <pageMargins left="0.75" right="0.75" top="1" bottom="1" header="0.5" footer="0.5"/>
  <pageSetup scale="56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5" workbookViewId="0">
      <selection activeCell="A17" sqref="A17"/>
    </sheetView>
  </sheetViews>
  <sheetFormatPr defaultRowHeight="12.75" x14ac:dyDescent="0.2"/>
  <cols>
    <col min="1" max="1" width="53.7109375" style="19" customWidth="1"/>
    <col min="2" max="2" width="13" style="19" customWidth="1"/>
    <col min="3" max="3" width="10" customWidth="1"/>
    <col min="4" max="4" width="17.85546875" customWidth="1"/>
    <col min="5" max="5" width="16.7109375" customWidth="1"/>
    <col min="6" max="6" width="14.42578125" bestFit="1" customWidth="1"/>
    <col min="7" max="7" width="9.140625" style="15"/>
    <col min="8" max="8" width="13.85546875" bestFit="1" customWidth="1"/>
    <col min="10" max="10" width="22.5703125" bestFit="1" customWidth="1"/>
    <col min="11" max="11" width="16.42578125" bestFit="1" customWidth="1"/>
  </cols>
  <sheetData>
    <row r="1" spans="1:11" s="48" customFormat="1" ht="15" x14ac:dyDescent="0.25">
      <c r="A1" s="50" t="s">
        <v>481</v>
      </c>
      <c r="B1" s="50"/>
      <c r="J1" s="75" t="s">
        <v>482</v>
      </c>
      <c r="K1" s="75"/>
    </row>
    <row r="2" spans="1:11" s="48" customFormat="1" ht="15" x14ac:dyDescent="0.25">
      <c r="A2" s="51" t="s">
        <v>556</v>
      </c>
      <c r="B2" s="52"/>
      <c r="J2" s="54" t="s">
        <v>483</v>
      </c>
      <c r="K2" s="54"/>
    </row>
    <row r="3" spans="1:11" s="48" customFormat="1" ht="15" x14ac:dyDescent="0.25">
      <c r="A3" s="51" t="s">
        <v>558</v>
      </c>
      <c r="B3" s="52"/>
    </row>
    <row r="7" spans="1:11" ht="27" customHeight="1" x14ac:dyDescent="0.2">
      <c r="A7" s="61" t="s">
        <v>269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2.75" customHeight="1" x14ac:dyDescent="0.2">
      <c r="A8" s="60" t="s">
        <v>263</v>
      </c>
      <c r="B8" s="57" t="s">
        <v>11</v>
      </c>
      <c r="C8" s="57" t="s">
        <v>16</v>
      </c>
      <c r="D8" s="76" t="s">
        <v>264</v>
      </c>
      <c r="E8" s="77"/>
      <c r="F8" s="76" t="s">
        <v>265</v>
      </c>
      <c r="G8" s="78"/>
      <c r="H8" s="78"/>
      <c r="I8" s="77"/>
      <c r="J8" s="76" t="s">
        <v>268</v>
      </c>
      <c r="K8" s="77"/>
    </row>
    <row r="9" spans="1:11" ht="12.75" customHeight="1" x14ac:dyDescent="0.2">
      <c r="A9" s="60"/>
      <c r="B9" s="58"/>
      <c r="C9" s="58"/>
      <c r="D9" s="57" t="s">
        <v>82</v>
      </c>
      <c r="E9" s="57" t="s">
        <v>81</v>
      </c>
      <c r="F9" s="62" t="s">
        <v>82</v>
      </c>
      <c r="G9" s="62"/>
      <c r="H9" s="62" t="s">
        <v>81</v>
      </c>
      <c r="I9" s="62"/>
      <c r="J9" s="57" t="s">
        <v>82</v>
      </c>
      <c r="K9" s="57" t="s">
        <v>81</v>
      </c>
    </row>
    <row r="10" spans="1:11" x14ac:dyDescent="0.2">
      <c r="A10" s="60"/>
      <c r="B10" s="59"/>
      <c r="C10" s="59"/>
      <c r="D10" s="59"/>
      <c r="E10" s="59"/>
      <c r="F10" s="20" t="s">
        <v>266</v>
      </c>
      <c r="G10" s="20" t="s">
        <v>267</v>
      </c>
      <c r="H10" s="20" t="s">
        <v>266</v>
      </c>
      <c r="I10" s="20" t="s">
        <v>267</v>
      </c>
      <c r="J10" s="59"/>
      <c r="K10" s="59"/>
    </row>
    <row r="11" spans="1:11" x14ac:dyDescent="0.2">
      <c r="A11" s="16" t="s">
        <v>270</v>
      </c>
      <c r="B11" s="16">
        <v>7001</v>
      </c>
      <c r="C11" s="14"/>
      <c r="D11" s="21"/>
      <c r="E11" s="21"/>
      <c r="F11" s="21"/>
      <c r="G11" s="22"/>
      <c r="H11" s="21"/>
      <c r="I11" s="21"/>
      <c r="J11" s="21"/>
      <c r="K11" s="21"/>
    </row>
    <row r="12" spans="1:11" x14ac:dyDescent="0.2">
      <c r="A12" s="18" t="s">
        <v>10</v>
      </c>
      <c r="B12" s="16">
        <v>7002</v>
      </c>
      <c r="C12" s="14"/>
      <c r="D12" s="21">
        <v>1000000000000</v>
      </c>
      <c r="E12" s="21">
        <v>1000000000000</v>
      </c>
      <c r="F12" s="21"/>
      <c r="G12" s="22"/>
      <c r="H12" s="21"/>
      <c r="I12" s="21"/>
      <c r="J12" s="21">
        <v>1000000000000</v>
      </c>
      <c r="K12" s="21">
        <v>1000000000000</v>
      </c>
    </row>
    <row r="13" spans="1:11" x14ac:dyDescent="0.2">
      <c r="A13" s="17" t="s">
        <v>271</v>
      </c>
      <c r="B13" s="16">
        <v>7003</v>
      </c>
      <c r="C13" s="14"/>
      <c r="D13" s="21">
        <v>1000000000000</v>
      </c>
      <c r="E13" s="21">
        <v>1000000000000</v>
      </c>
      <c r="F13" s="21"/>
      <c r="G13" s="22"/>
      <c r="H13" s="21"/>
      <c r="I13" s="21"/>
      <c r="J13" s="21">
        <v>1000000000000</v>
      </c>
      <c r="K13" s="21">
        <v>1000000000000</v>
      </c>
    </row>
    <row r="14" spans="1:11" x14ac:dyDescent="0.2">
      <c r="A14" s="17" t="s">
        <v>272</v>
      </c>
      <c r="B14" s="16">
        <v>7004</v>
      </c>
      <c r="C14" s="14"/>
      <c r="D14" s="21"/>
      <c r="E14" s="21"/>
      <c r="F14" s="21"/>
      <c r="G14" s="22"/>
      <c r="H14" s="21"/>
      <c r="I14" s="21"/>
      <c r="J14" s="21"/>
      <c r="K14" s="21"/>
    </row>
    <row r="15" spans="1:11" x14ac:dyDescent="0.2">
      <c r="A15" s="17" t="s">
        <v>273</v>
      </c>
      <c r="B15" s="16">
        <v>7005</v>
      </c>
      <c r="C15" s="14"/>
      <c r="D15" s="21"/>
      <c r="E15" s="21"/>
      <c r="F15" s="21"/>
      <c r="G15" s="22"/>
      <c r="H15" s="21"/>
      <c r="I15" s="21"/>
      <c r="J15" s="21"/>
      <c r="K15" s="21"/>
    </row>
    <row r="16" spans="1:11" x14ac:dyDescent="0.2">
      <c r="A16" s="17" t="s">
        <v>274</v>
      </c>
      <c r="B16" s="16">
        <v>7006</v>
      </c>
      <c r="C16" s="14"/>
      <c r="D16" s="21"/>
      <c r="E16" s="21"/>
      <c r="F16" s="21"/>
      <c r="G16" s="22"/>
      <c r="H16" s="21"/>
      <c r="I16" s="21"/>
      <c r="J16" s="21"/>
      <c r="K16" s="21"/>
    </row>
    <row r="17" spans="1:11" x14ac:dyDescent="0.2">
      <c r="A17" s="17" t="s">
        <v>275</v>
      </c>
      <c r="B17" s="16">
        <v>7007</v>
      </c>
      <c r="C17" s="14"/>
      <c r="D17" s="21"/>
      <c r="E17" s="21"/>
      <c r="F17" s="21"/>
      <c r="G17" s="22"/>
      <c r="H17" s="21"/>
      <c r="I17" s="21"/>
      <c r="J17" s="21"/>
      <c r="K17" s="21"/>
    </row>
    <row r="18" spans="1:11" x14ac:dyDescent="0.2">
      <c r="A18" s="18" t="s">
        <v>276</v>
      </c>
      <c r="B18" s="16">
        <v>7008</v>
      </c>
      <c r="C18" s="14"/>
      <c r="D18" s="21"/>
      <c r="E18" s="21"/>
      <c r="F18" s="21"/>
      <c r="G18" s="22"/>
      <c r="H18" s="21"/>
      <c r="I18" s="21"/>
      <c r="J18" s="21"/>
      <c r="K18" s="21"/>
    </row>
    <row r="19" spans="1:11" x14ac:dyDescent="0.2">
      <c r="A19" s="18" t="s">
        <v>277</v>
      </c>
      <c r="B19" s="16">
        <v>7009</v>
      </c>
      <c r="C19" s="14"/>
      <c r="D19" s="21">
        <v>18703890214</v>
      </c>
      <c r="E19" s="21">
        <v>39507147569</v>
      </c>
      <c r="F19" s="21"/>
      <c r="G19" s="22"/>
      <c r="H19" s="21"/>
      <c r="I19" s="21"/>
      <c r="J19" s="21">
        <v>18703890214</v>
      </c>
      <c r="K19" s="21">
        <v>39507147569</v>
      </c>
    </row>
    <row r="20" spans="1:11" x14ac:dyDescent="0.2">
      <c r="A20" s="18" t="s">
        <v>278</v>
      </c>
      <c r="B20" s="16">
        <v>7010</v>
      </c>
      <c r="C20" s="14"/>
      <c r="D20" s="21">
        <v>18703890214</v>
      </c>
      <c r="E20" s="21">
        <v>39507147569</v>
      </c>
      <c r="F20" s="21"/>
      <c r="G20" s="22"/>
      <c r="H20" s="21"/>
      <c r="I20" s="21"/>
      <c r="J20" s="21">
        <v>18703890214</v>
      </c>
      <c r="K20" s="21">
        <v>39507147569</v>
      </c>
    </row>
    <row r="21" spans="1:11" x14ac:dyDescent="0.2">
      <c r="A21" s="18" t="s">
        <v>279</v>
      </c>
      <c r="B21" s="16">
        <v>7011</v>
      </c>
      <c r="C21" s="14"/>
      <c r="D21" s="21"/>
      <c r="E21" s="21"/>
      <c r="F21" s="21"/>
      <c r="G21" s="22"/>
      <c r="H21" s="21"/>
      <c r="I21" s="21"/>
      <c r="J21" s="21"/>
      <c r="K21" s="21"/>
    </row>
    <row r="22" spans="1:11" x14ac:dyDescent="0.2">
      <c r="A22" s="18" t="s">
        <v>280</v>
      </c>
      <c r="B22" s="16">
        <v>7012</v>
      </c>
      <c r="C22" s="14"/>
      <c r="D22" s="21"/>
      <c r="E22" s="21"/>
      <c r="F22" s="21"/>
      <c r="G22" s="22"/>
      <c r="H22" s="21"/>
      <c r="I22" s="21"/>
      <c r="J22" s="21"/>
      <c r="K22" s="21"/>
    </row>
    <row r="23" spans="1:11" x14ac:dyDescent="0.2">
      <c r="A23" s="18" t="s">
        <v>281</v>
      </c>
      <c r="B23" s="16">
        <v>7013</v>
      </c>
      <c r="C23" s="14"/>
      <c r="D23" s="21"/>
      <c r="E23" s="21"/>
      <c r="F23" s="21"/>
      <c r="G23" s="22"/>
      <c r="H23" s="21"/>
      <c r="I23" s="21"/>
      <c r="J23" s="21"/>
      <c r="K23" s="21"/>
    </row>
    <row r="24" spans="1:11" x14ac:dyDescent="0.2">
      <c r="A24" s="18" t="s">
        <v>282</v>
      </c>
      <c r="B24" s="16">
        <v>7014</v>
      </c>
      <c r="C24" s="14"/>
      <c r="D24" s="21">
        <v>149090504482</v>
      </c>
      <c r="E24" s="21">
        <v>595771350499</v>
      </c>
      <c r="F24" s="21">
        <v>79586740449</v>
      </c>
      <c r="G24" s="22"/>
      <c r="H24" s="21">
        <v>47164978292</v>
      </c>
      <c r="I24" s="21"/>
      <c r="J24" s="21">
        <v>228677244931</v>
      </c>
      <c r="K24" s="21">
        <v>642936328791</v>
      </c>
    </row>
    <row r="25" spans="1:11" x14ac:dyDescent="0.2">
      <c r="A25" s="17" t="s">
        <v>283</v>
      </c>
      <c r="B25" s="16">
        <v>7015</v>
      </c>
      <c r="C25" s="14"/>
      <c r="D25" s="21">
        <v>149090504482</v>
      </c>
      <c r="E25" s="21">
        <v>595771350499</v>
      </c>
      <c r="F25" s="21">
        <v>79586740449</v>
      </c>
      <c r="G25" s="22"/>
      <c r="H25" s="21">
        <v>47164978292</v>
      </c>
      <c r="I25" s="21"/>
      <c r="J25" s="21">
        <v>228677244931</v>
      </c>
      <c r="K25" s="21">
        <v>642936328791</v>
      </c>
    </row>
    <row r="26" spans="1:11" x14ac:dyDescent="0.2">
      <c r="A26" s="17" t="s">
        <v>284</v>
      </c>
      <c r="B26" s="16">
        <v>7016</v>
      </c>
      <c r="C26" s="14"/>
      <c r="D26" s="21"/>
      <c r="E26" s="21"/>
      <c r="F26" s="21"/>
      <c r="G26" s="22"/>
      <c r="H26" s="21"/>
      <c r="I26" s="21"/>
      <c r="J26" s="21"/>
      <c r="K26" s="21"/>
    </row>
    <row r="27" spans="1:11" x14ac:dyDescent="0.2">
      <c r="A27" s="16" t="s">
        <v>285</v>
      </c>
      <c r="B27" s="16">
        <v>7017</v>
      </c>
      <c r="C27" s="14"/>
      <c r="D27" s="21">
        <v>1186498284910</v>
      </c>
      <c r="E27" s="21">
        <v>1674785645637</v>
      </c>
      <c r="F27" s="21">
        <v>79586740449</v>
      </c>
      <c r="G27" s="21">
        <v>0</v>
      </c>
      <c r="H27" s="21">
        <v>47164978292</v>
      </c>
      <c r="I27" s="21">
        <v>0</v>
      </c>
      <c r="J27" s="21">
        <v>1266085025359</v>
      </c>
      <c r="K27" s="21">
        <v>1721950623929</v>
      </c>
    </row>
    <row r="28" spans="1:11" x14ac:dyDescent="0.2">
      <c r="A28" s="16" t="s">
        <v>286</v>
      </c>
      <c r="B28" s="16">
        <v>7018</v>
      </c>
      <c r="C28" s="14"/>
      <c r="D28" s="21"/>
      <c r="E28" s="21"/>
      <c r="F28" s="21"/>
      <c r="G28" s="22"/>
      <c r="H28" s="21"/>
      <c r="I28" s="21"/>
      <c r="J28" s="21"/>
      <c r="K28" s="21"/>
    </row>
    <row r="29" spans="1:11" ht="25.5" x14ac:dyDescent="0.2">
      <c r="A29" s="18" t="s">
        <v>287</v>
      </c>
      <c r="B29" s="16">
        <v>7019</v>
      </c>
      <c r="C29" s="14"/>
      <c r="D29" s="21"/>
      <c r="E29" s="21"/>
      <c r="F29" s="21"/>
      <c r="G29" s="22"/>
      <c r="H29" s="21"/>
      <c r="I29" s="21"/>
      <c r="J29" s="21"/>
      <c r="K29" s="21"/>
    </row>
    <row r="30" spans="1:11" ht="25.5" x14ac:dyDescent="0.2">
      <c r="A30" s="18" t="s">
        <v>288</v>
      </c>
      <c r="B30" s="16">
        <v>7020</v>
      </c>
      <c r="C30" s="14"/>
      <c r="D30" s="21"/>
      <c r="E30" s="21"/>
      <c r="F30" s="21"/>
      <c r="G30" s="22"/>
      <c r="H30" s="21"/>
      <c r="I30" s="21"/>
      <c r="J30" s="21"/>
      <c r="K30" s="21"/>
    </row>
    <row r="31" spans="1:11" x14ac:dyDescent="0.2">
      <c r="A31" s="18" t="s">
        <v>289</v>
      </c>
      <c r="B31" s="16">
        <v>7021</v>
      </c>
      <c r="C31" s="14"/>
      <c r="D31" s="21"/>
      <c r="E31" s="21"/>
      <c r="F31" s="21"/>
      <c r="G31" s="22"/>
      <c r="H31" s="21"/>
      <c r="I31" s="21"/>
      <c r="J31" s="21"/>
      <c r="K31" s="21"/>
    </row>
    <row r="32" spans="1:11" x14ac:dyDescent="0.2">
      <c r="A32" s="18" t="s">
        <v>290</v>
      </c>
      <c r="B32" s="16">
        <v>7022</v>
      </c>
      <c r="C32" s="14"/>
      <c r="D32" s="21"/>
      <c r="E32" s="21"/>
      <c r="F32" s="21"/>
      <c r="G32" s="22"/>
      <c r="H32" s="21"/>
      <c r="I32" s="21"/>
      <c r="J32" s="21"/>
      <c r="K32" s="21"/>
    </row>
    <row r="33" spans="1:11" x14ac:dyDescent="0.2">
      <c r="A33" s="18" t="s">
        <v>291</v>
      </c>
      <c r="B33" s="16">
        <v>7023</v>
      </c>
      <c r="C33" s="14"/>
      <c r="D33" s="21"/>
      <c r="E33" s="21"/>
      <c r="F33" s="21"/>
      <c r="G33" s="22"/>
      <c r="H33" s="21"/>
      <c r="I33" s="21"/>
      <c r="J33" s="21"/>
      <c r="K33" s="21"/>
    </row>
    <row r="34" spans="1:11" x14ac:dyDescent="0.2">
      <c r="A34" s="18" t="s">
        <v>292</v>
      </c>
      <c r="B34" s="16">
        <v>7024</v>
      </c>
      <c r="C34" s="14"/>
      <c r="D34" s="21"/>
      <c r="E34" s="21"/>
      <c r="F34" s="21"/>
      <c r="G34" s="22"/>
      <c r="H34" s="21"/>
      <c r="I34" s="21"/>
      <c r="J34" s="21"/>
      <c r="K34" s="21"/>
    </row>
    <row r="35" spans="1:11" x14ac:dyDescent="0.2">
      <c r="A35" s="18" t="s">
        <v>293</v>
      </c>
      <c r="B35" s="16">
        <v>7025</v>
      </c>
      <c r="C35" s="14"/>
      <c r="D35" s="21"/>
      <c r="E35" s="21"/>
      <c r="F35" s="21"/>
      <c r="G35" s="22"/>
      <c r="H35" s="21"/>
      <c r="I35" s="21"/>
      <c r="J35" s="21"/>
      <c r="K35" s="21"/>
    </row>
    <row r="36" spans="1:11" x14ac:dyDescent="0.2">
      <c r="A36" s="18" t="s">
        <v>294</v>
      </c>
      <c r="B36" s="16">
        <v>7026</v>
      </c>
      <c r="C36" s="14"/>
      <c r="D36" s="21"/>
      <c r="E36" s="21"/>
      <c r="F36" s="21"/>
      <c r="G36" s="22"/>
      <c r="H36" s="21"/>
      <c r="I36" s="21"/>
      <c r="J36" s="21"/>
      <c r="K36" s="21"/>
    </row>
    <row r="37" spans="1:11" x14ac:dyDescent="0.2">
      <c r="A37" s="18" t="s">
        <v>295</v>
      </c>
      <c r="B37" s="16">
        <v>7027</v>
      </c>
      <c r="C37" s="14"/>
      <c r="D37" s="21"/>
      <c r="E37" s="21"/>
      <c r="F37" s="21"/>
      <c r="G37" s="22"/>
      <c r="H37" s="21"/>
      <c r="I37" s="21"/>
      <c r="J37" s="21"/>
      <c r="K37" s="21"/>
    </row>
    <row r="38" spans="1:11" ht="25.5" x14ac:dyDescent="0.2">
      <c r="A38" s="18" t="s">
        <v>296</v>
      </c>
      <c r="B38" s="16">
        <v>7028</v>
      </c>
      <c r="C38" s="14"/>
      <c r="D38" s="21"/>
      <c r="E38" s="21"/>
      <c r="F38" s="21"/>
      <c r="G38" s="22"/>
      <c r="H38" s="21"/>
      <c r="I38" s="21"/>
      <c r="J38" s="21"/>
      <c r="K38" s="21"/>
    </row>
    <row r="39" spans="1:11" x14ac:dyDescent="0.2">
      <c r="A39" s="16" t="s">
        <v>285</v>
      </c>
      <c r="B39" s="16">
        <v>7029</v>
      </c>
      <c r="C39" s="14"/>
      <c r="D39" s="21"/>
      <c r="E39" s="21"/>
      <c r="F39" s="21"/>
      <c r="G39" s="22"/>
      <c r="H39" s="21"/>
      <c r="I39" s="21"/>
      <c r="J39" s="21"/>
      <c r="K39" s="21"/>
    </row>
    <row r="41" spans="1:11" s="64" customFormat="1" ht="12" x14ac:dyDescent="0.2"/>
    <row r="42" spans="1:11" s="64" customFormat="1" ht="12" x14ac:dyDescent="0.2">
      <c r="A42" s="72" t="s">
        <v>683</v>
      </c>
      <c r="D42" s="73" t="s">
        <v>684</v>
      </c>
      <c r="H42" s="72" t="s">
        <v>685</v>
      </c>
    </row>
    <row r="43" spans="1:11" s="64" customFormat="1" ht="12" x14ac:dyDescent="0.2">
      <c r="A43" s="72"/>
    </row>
    <row r="44" spans="1:11" s="64" customFormat="1" ht="12" x14ac:dyDescent="0.2">
      <c r="A44" s="72"/>
    </row>
    <row r="45" spans="1:11" s="64" customFormat="1" ht="12" x14ac:dyDescent="0.2">
      <c r="A45" s="72"/>
    </row>
    <row r="46" spans="1:11" s="64" customFormat="1" ht="12" x14ac:dyDescent="0.2">
      <c r="A46" s="72"/>
    </row>
    <row r="47" spans="1:11" s="64" customFormat="1" ht="12" x14ac:dyDescent="0.2">
      <c r="A47" s="72"/>
    </row>
    <row r="48" spans="1:11" s="64" customFormat="1" ht="12" x14ac:dyDescent="0.2">
      <c r="A48" s="72" t="s">
        <v>750</v>
      </c>
      <c r="D48" s="73" t="s">
        <v>751</v>
      </c>
      <c r="H48" s="72" t="s">
        <v>664</v>
      </c>
    </row>
  </sheetData>
  <mergeCells count="18">
    <mergeCell ref="A1:B1"/>
    <mergeCell ref="A2:B2"/>
    <mergeCell ref="A3:B3"/>
    <mergeCell ref="J1:K1"/>
    <mergeCell ref="J2:K2"/>
    <mergeCell ref="C8:C10"/>
    <mergeCell ref="A8:A10"/>
    <mergeCell ref="A7:K7"/>
    <mergeCell ref="F9:G9"/>
    <mergeCell ref="H9:I9"/>
    <mergeCell ref="J8:K8"/>
    <mergeCell ref="D8:E8"/>
    <mergeCell ref="F8:I8"/>
    <mergeCell ref="D9:D10"/>
    <mergeCell ref="E9:E10"/>
    <mergeCell ref="J9:J10"/>
    <mergeCell ref="K9:K10"/>
    <mergeCell ref="B8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T.Bia</vt:lpstr>
      <vt:lpstr>CK - BẢNG TÌNH HÌNH TÀI CHÍNH</vt:lpstr>
      <vt:lpstr>CK - BÁO CÁO THU NHẬP TOÀN DIỆN</vt:lpstr>
      <vt:lpstr>CK - BÁO CÁO LƯU CHUYỂN TIỀN TỆ</vt:lpstr>
      <vt:lpstr>CK - BÁO CÁO LCTT HOẠT ĐỘNG MG</vt:lpstr>
      <vt:lpstr>BCTHBDVCSHR_06504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nhungdh</dc:creator>
  <cp:lastModifiedBy>Huong IB. Ninh Thi</cp:lastModifiedBy>
  <dcterms:created xsi:type="dcterms:W3CDTF">2013-11-19T04:03:47Z</dcterms:created>
  <dcterms:modified xsi:type="dcterms:W3CDTF">2016-07-29T03:33:52Z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4385b31b5c2e4c7789d0879ec558a7c3.psdsxs" Id="R8b0fa4a096eb4d46" /></Relationships>
</file>